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mahes\Desktop\IVRIS\IVRIS\Audits\2026-06-06-assign-points-revenue-ranges-growth-audit\"/>
    </mc:Choice>
  </mc:AlternateContent>
  <xr:revisionPtr revIDLastSave="0" documentId="13_ncr:1_{8231B3CC-8CCD-459D-9120-D74E96F1108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tart Here" sheetId="1" r:id="rId1"/>
    <sheet name="Revenue Bands" sheetId="2" r:id="rId2"/>
    <sheet name="Lead Scor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4" i="3" l="1"/>
  <c r="K104" i="3" s="1"/>
  <c r="D104" i="3"/>
  <c r="C104" i="3"/>
  <c r="J103" i="3"/>
  <c r="K103" i="3" s="1"/>
  <c r="D103" i="3"/>
  <c r="C103" i="3"/>
  <c r="J102" i="3"/>
  <c r="K102" i="3" s="1"/>
  <c r="D102" i="3"/>
  <c r="C102" i="3"/>
  <c r="K101" i="3"/>
  <c r="J101" i="3"/>
  <c r="D101" i="3"/>
  <c r="C101" i="3"/>
  <c r="K100" i="3"/>
  <c r="J100" i="3"/>
  <c r="D100" i="3"/>
  <c r="C100" i="3"/>
  <c r="K99" i="3"/>
  <c r="J99" i="3"/>
  <c r="D99" i="3"/>
  <c r="C99" i="3"/>
  <c r="K98" i="3"/>
  <c r="J98" i="3"/>
  <c r="D98" i="3"/>
  <c r="C98" i="3"/>
  <c r="J97" i="3"/>
  <c r="K97" i="3" s="1"/>
  <c r="D97" i="3"/>
  <c r="C97" i="3"/>
  <c r="K96" i="3"/>
  <c r="J96" i="3"/>
  <c r="D96" i="3"/>
  <c r="C96" i="3"/>
  <c r="K95" i="3"/>
  <c r="J95" i="3"/>
  <c r="D95" i="3"/>
  <c r="C95" i="3"/>
  <c r="K94" i="3"/>
  <c r="J94" i="3"/>
  <c r="D94" i="3"/>
  <c r="C94" i="3"/>
  <c r="J93" i="3"/>
  <c r="K93" i="3" s="1"/>
  <c r="D93" i="3"/>
  <c r="C93" i="3"/>
  <c r="J92" i="3"/>
  <c r="K92" i="3" s="1"/>
  <c r="D92" i="3"/>
  <c r="C92" i="3"/>
  <c r="K91" i="3"/>
  <c r="J91" i="3"/>
  <c r="D91" i="3"/>
  <c r="C91" i="3"/>
  <c r="K90" i="3"/>
  <c r="J90" i="3"/>
  <c r="D90" i="3"/>
  <c r="C90" i="3"/>
  <c r="J89" i="3"/>
  <c r="K89" i="3" s="1"/>
  <c r="D89" i="3"/>
  <c r="C89" i="3"/>
  <c r="J88" i="3"/>
  <c r="K88" i="3" s="1"/>
  <c r="D88" i="3"/>
  <c r="C88" i="3"/>
  <c r="K87" i="3"/>
  <c r="J87" i="3"/>
  <c r="D87" i="3"/>
  <c r="C87" i="3"/>
  <c r="K86" i="3"/>
  <c r="J86" i="3"/>
  <c r="D86" i="3"/>
  <c r="C86" i="3"/>
  <c r="J85" i="3"/>
  <c r="K85" i="3" s="1"/>
  <c r="D85" i="3"/>
  <c r="C85" i="3"/>
  <c r="J84" i="3"/>
  <c r="K84" i="3" s="1"/>
  <c r="D84" i="3"/>
  <c r="C84" i="3"/>
  <c r="K83" i="3"/>
  <c r="J83" i="3"/>
  <c r="D83" i="3"/>
  <c r="C83" i="3"/>
  <c r="K82" i="3"/>
  <c r="J82" i="3"/>
  <c r="D82" i="3"/>
  <c r="C82" i="3"/>
  <c r="J81" i="3"/>
  <c r="K81" i="3" s="1"/>
  <c r="D81" i="3"/>
  <c r="C81" i="3"/>
  <c r="J80" i="3"/>
  <c r="K80" i="3" s="1"/>
  <c r="D80" i="3"/>
  <c r="C80" i="3"/>
  <c r="K79" i="3"/>
  <c r="J79" i="3"/>
  <c r="D79" i="3"/>
  <c r="C79" i="3"/>
  <c r="K78" i="3"/>
  <c r="J78" i="3"/>
  <c r="D78" i="3"/>
  <c r="C78" i="3"/>
  <c r="J77" i="3"/>
  <c r="K77" i="3" s="1"/>
  <c r="D77" i="3"/>
  <c r="C77" i="3"/>
  <c r="J76" i="3"/>
  <c r="K76" i="3" s="1"/>
  <c r="D76" i="3"/>
  <c r="C76" i="3"/>
  <c r="K75" i="3"/>
  <c r="J75" i="3"/>
  <c r="D75" i="3"/>
  <c r="C75" i="3"/>
  <c r="K74" i="3"/>
  <c r="J74" i="3"/>
  <c r="D74" i="3"/>
  <c r="C74" i="3"/>
  <c r="J73" i="3"/>
  <c r="K73" i="3" s="1"/>
  <c r="D73" i="3"/>
  <c r="C73" i="3"/>
  <c r="J72" i="3"/>
  <c r="K72" i="3" s="1"/>
  <c r="D72" i="3"/>
  <c r="C72" i="3"/>
  <c r="K71" i="3"/>
  <c r="J71" i="3"/>
  <c r="D71" i="3"/>
  <c r="C71" i="3"/>
  <c r="K70" i="3"/>
  <c r="J70" i="3"/>
  <c r="D70" i="3"/>
  <c r="C70" i="3"/>
  <c r="J69" i="3"/>
  <c r="K69" i="3" s="1"/>
  <c r="D69" i="3"/>
  <c r="C69" i="3"/>
  <c r="J68" i="3"/>
  <c r="K68" i="3" s="1"/>
  <c r="D68" i="3"/>
  <c r="C68" i="3"/>
  <c r="K67" i="3"/>
  <c r="J67" i="3"/>
  <c r="D67" i="3"/>
  <c r="C67" i="3"/>
  <c r="K66" i="3"/>
  <c r="J66" i="3"/>
  <c r="D66" i="3"/>
  <c r="C66" i="3"/>
  <c r="J65" i="3"/>
  <c r="K65" i="3" s="1"/>
  <c r="D65" i="3"/>
  <c r="C65" i="3"/>
  <c r="J64" i="3"/>
  <c r="K64" i="3" s="1"/>
  <c r="D64" i="3"/>
  <c r="C64" i="3"/>
  <c r="K63" i="3"/>
  <c r="J63" i="3"/>
  <c r="D63" i="3"/>
  <c r="C63" i="3"/>
  <c r="K62" i="3"/>
  <c r="J62" i="3"/>
  <c r="D62" i="3"/>
  <c r="C62" i="3"/>
  <c r="J61" i="3"/>
  <c r="K61" i="3" s="1"/>
  <c r="D61" i="3"/>
  <c r="C61" i="3"/>
  <c r="J60" i="3"/>
  <c r="K60" i="3" s="1"/>
  <c r="D60" i="3"/>
  <c r="C60" i="3"/>
  <c r="K59" i="3"/>
  <c r="J59" i="3"/>
  <c r="D59" i="3"/>
  <c r="C59" i="3"/>
  <c r="K58" i="3"/>
  <c r="J58" i="3"/>
  <c r="D58" i="3"/>
  <c r="C58" i="3"/>
  <c r="J57" i="3"/>
  <c r="K57" i="3" s="1"/>
  <c r="D57" i="3"/>
  <c r="C57" i="3"/>
  <c r="J56" i="3"/>
  <c r="K56" i="3" s="1"/>
  <c r="D56" i="3"/>
  <c r="C56" i="3"/>
  <c r="K55" i="3"/>
  <c r="J55" i="3"/>
  <c r="D55" i="3"/>
  <c r="C55" i="3"/>
  <c r="K54" i="3"/>
  <c r="J54" i="3"/>
  <c r="D54" i="3"/>
  <c r="C54" i="3"/>
  <c r="J53" i="3"/>
  <c r="K53" i="3" s="1"/>
  <c r="D53" i="3"/>
  <c r="C53" i="3"/>
  <c r="J52" i="3"/>
  <c r="K52" i="3" s="1"/>
  <c r="D52" i="3"/>
  <c r="C52" i="3"/>
  <c r="K51" i="3"/>
  <c r="J51" i="3"/>
  <c r="D51" i="3"/>
  <c r="C51" i="3"/>
  <c r="K50" i="3"/>
  <c r="J50" i="3"/>
  <c r="D50" i="3"/>
  <c r="C50" i="3"/>
  <c r="J49" i="3"/>
  <c r="K49" i="3" s="1"/>
  <c r="D49" i="3"/>
  <c r="C49" i="3"/>
  <c r="J48" i="3"/>
  <c r="K48" i="3" s="1"/>
  <c r="D48" i="3"/>
  <c r="C48" i="3"/>
  <c r="K47" i="3"/>
  <c r="J47" i="3"/>
  <c r="D47" i="3"/>
  <c r="C47" i="3"/>
  <c r="K46" i="3"/>
  <c r="J46" i="3"/>
  <c r="D46" i="3"/>
  <c r="C46" i="3"/>
  <c r="J45" i="3"/>
  <c r="K45" i="3" s="1"/>
  <c r="D45" i="3"/>
  <c r="C45" i="3"/>
  <c r="J44" i="3"/>
  <c r="K44" i="3" s="1"/>
  <c r="D44" i="3"/>
  <c r="C44" i="3"/>
  <c r="K43" i="3"/>
  <c r="J43" i="3"/>
  <c r="D43" i="3"/>
  <c r="C43" i="3"/>
  <c r="K42" i="3"/>
  <c r="J42" i="3"/>
  <c r="D42" i="3"/>
  <c r="C42" i="3"/>
  <c r="J41" i="3"/>
  <c r="K41" i="3" s="1"/>
  <c r="D41" i="3"/>
  <c r="C41" i="3"/>
  <c r="J40" i="3"/>
  <c r="K40" i="3" s="1"/>
  <c r="D40" i="3"/>
  <c r="C40" i="3"/>
  <c r="K39" i="3"/>
  <c r="J39" i="3"/>
  <c r="D39" i="3"/>
  <c r="C39" i="3"/>
  <c r="K38" i="3"/>
  <c r="J38" i="3"/>
  <c r="D38" i="3"/>
  <c r="C38" i="3"/>
  <c r="J37" i="3"/>
  <c r="K37" i="3" s="1"/>
  <c r="D37" i="3"/>
  <c r="C37" i="3"/>
  <c r="J36" i="3"/>
  <c r="K36" i="3" s="1"/>
  <c r="D36" i="3"/>
  <c r="C36" i="3"/>
  <c r="K35" i="3"/>
  <c r="J35" i="3"/>
  <c r="D35" i="3"/>
  <c r="C35" i="3"/>
  <c r="K34" i="3"/>
  <c r="J34" i="3"/>
  <c r="D34" i="3"/>
  <c r="C34" i="3"/>
  <c r="J33" i="3"/>
  <c r="K33" i="3" s="1"/>
  <c r="D33" i="3"/>
  <c r="C33" i="3"/>
  <c r="J32" i="3"/>
  <c r="K32" i="3" s="1"/>
  <c r="D32" i="3"/>
  <c r="C32" i="3"/>
  <c r="K31" i="3"/>
  <c r="J31" i="3"/>
  <c r="D31" i="3"/>
  <c r="C31" i="3"/>
  <c r="K30" i="3"/>
  <c r="J30" i="3"/>
  <c r="D30" i="3"/>
  <c r="C30" i="3"/>
  <c r="J29" i="3"/>
  <c r="K29" i="3" s="1"/>
  <c r="D29" i="3"/>
  <c r="C29" i="3"/>
  <c r="J28" i="3"/>
  <c r="K28" i="3" s="1"/>
  <c r="D28" i="3"/>
  <c r="C28" i="3"/>
  <c r="K27" i="3"/>
  <c r="J27" i="3"/>
  <c r="D27" i="3"/>
  <c r="C27" i="3"/>
  <c r="K26" i="3"/>
  <c r="J26" i="3"/>
  <c r="D26" i="3"/>
  <c r="C26" i="3"/>
  <c r="J25" i="3"/>
  <c r="K25" i="3" s="1"/>
  <c r="D25" i="3"/>
  <c r="C25" i="3"/>
  <c r="J24" i="3"/>
  <c r="K24" i="3" s="1"/>
  <c r="D24" i="3"/>
  <c r="C24" i="3"/>
  <c r="K23" i="3"/>
  <c r="J23" i="3"/>
  <c r="D23" i="3"/>
  <c r="C23" i="3"/>
  <c r="K22" i="3"/>
  <c r="J22" i="3"/>
  <c r="D22" i="3"/>
  <c r="C22" i="3"/>
  <c r="J21" i="3"/>
  <c r="K21" i="3" s="1"/>
  <c r="D21" i="3"/>
  <c r="C21" i="3"/>
  <c r="J20" i="3"/>
  <c r="K20" i="3" s="1"/>
  <c r="D20" i="3"/>
  <c r="C20" i="3"/>
  <c r="K19" i="3"/>
  <c r="J19" i="3"/>
  <c r="D19" i="3"/>
  <c r="C19" i="3"/>
  <c r="K18" i="3"/>
  <c r="J18" i="3"/>
  <c r="D18" i="3"/>
  <c r="C18" i="3"/>
  <c r="J17" i="3"/>
  <c r="K17" i="3" s="1"/>
  <c r="D17" i="3"/>
  <c r="C17" i="3"/>
  <c r="J16" i="3"/>
  <c r="K16" i="3" s="1"/>
  <c r="D16" i="3"/>
  <c r="C16" i="3"/>
  <c r="K15" i="3"/>
  <c r="J15" i="3"/>
  <c r="D15" i="3"/>
  <c r="C15" i="3"/>
  <c r="K14" i="3"/>
  <c r="J14" i="3"/>
  <c r="D14" i="3"/>
  <c r="C14" i="3"/>
  <c r="J13" i="3"/>
  <c r="K13" i="3" s="1"/>
  <c r="D13" i="3"/>
  <c r="C13" i="3"/>
  <c r="J12" i="3"/>
  <c r="K12" i="3" s="1"/>
  <c r="D12" i="3"/>
  <c r="C12" i="3"/>
  <c r="K11" i="3"/>
  <c r="J11" i="3"/>
  <c r="D11" i="3"/>
  <c r="C11" i="3"/>
  <c r="K10" i="3"/>
  <c r="J10" i="3"/>
  <c r="D10" i="3"/>
  <c r="C10" i="3"/>
  <c r="D9" i="3"/>
  <c r="J9" i="3" s="1"/>
  <c r="K9" i="3" s="1"/>
  <c r="C9" i="3"/>
  <c r="D8" i="3"/>
  <c r="J8" i="3" s="1"/>
  <c r="K8" i="3" s="1"/>
  <c r="C8" i="3"/>
  <c r="D7" i="3"/>
  <c r="J7" i="3" s="1"/>
  <c r="K7" i="3" s="1"/>
  <c r="C7" i="3"/>
  <c r="D6" i="3"/>
  <c r="J6" i="3" s="1"/>
  <c r="K6" i="3" s="1"/>
  <c r="C6" i="3"/>
  <c r="D5" i="3"/>
  <c r="H9" i="1" s="1"/>
  <c r="C5" i="3"/>
  <c r="H8" i="1" s="1"/>
  <c r="B8" i="2"/>
  <c r="B7" i="2"/>
  <c r="B6" i="2"/>
  <c r="B5" i="2"/>
  <c r="H7" i="1"/>
  <c r="H6" i="1"/>
  <c r="J5" i="3" l="1"/>
  <c r="H10" i="1" l="1"/>
  <c r="K5" i="3"/>
</calcChain>
</file>

<file path=xl/sharedStrings.xml><?xml version="1.0" encoding="utf-8"?>
<sst xmlns="http://schemas.openxmlformats.org/spreadsheetml/2006/main" count="78" uniqueCount="74">
  <si>
    <t>Revenue-Range Scoring Sheet</t>
  </si>
  <si>
    <t>A practical companion to IVRIS Tech's guide on assigning points to revenue ranges.</t>
  </si>
  <si>
    <t>How to use this template</t>
  </si>
  <si>
    <t>Example result</t>
  </si>
  <si>
    <t>1</t>
  </si>
  <si>
    <t>Edit the yellow input cells in Revenue Bands.</t>
  </si>
  <si>
    <t>Account</t>
  </si>
  <si>
    <t>2</t>
  </si>
  <si>
    <t>Set lower bounds at real ICP fit-change points.</t>
  </si>
  <si>
    <t>Annual revenue</t>
  </si>
  <si>
    <t>3</t>
  </si>
  <si>
    <t>Paste accounts into Lead Scorer and add other signals.</t>
  </si>
  <si>
    <t>Revenue tier</t>
  </si>
  <si>
    <t>4</t>
  </si>
  <si>
    <t>Review totals against closed-won and rejected deals.</t>
  </si>
  <si>
    <t>Revenue points</t>
  </si>
  <si>
    <t>5</t>
  </si>
  <si>
    <t>Recalibrate quarterly. Unknown revenue is not zero revenue.</t>
  </si>
  <si>
    <t>Total / Status</t>
  </si>
  <si>
    <t>Important modeling guardrails</t>
  </si>
  <si>
    <t>Revenue predicts fit, not readiness. Do not let revenue alone clear the sales-handoff threshold.</t>
  </si>
  <si>
    <t>Keep 3 to 5 bands. More bands usually add false precision.</t>
  </si>
  <si>
    <t>Use one primary size signal. Heavy revenue plus heavy headcount scoring double-counts company size.</t>
  </si>
  <si>
    <t>Treat blank or unknown revenue separately from a genuine $0 value.</t>
  </si>
  <si>
    <t>Revenue Bands</t>
  </si>
  <si>
    <t>Edit yellow cells. Keep lower bounds sorted ascending so approximate-match VLOOKUP returns the correct band.</t>
  </si>
  <si>
    <t>Lower Bound</t>
  </si>
  <si>
    <t>Upper Bound</t>
  </si>
  <si>
    <t>Tier</t>
  </si>
  <si>
    <t>Points</t>
  </si>
  <si>
    <t>Fit Rationale</t>
  </si>
  <si>
    <t>Review Date</t>
  </si>
  <si>
    <t>Below ICP floor</t>
  </si>
  <si>
    <t>Not worth sales effort</t>
  </si>
  <si>
    <t>Tier 3 (emerging)</t>
  </si>
  <si>
    <t>Possible fit, smaller deal</t>
  </si>
  <si>
    <t>Tier 3</t>
  </si>
  <si>
    <t>Tier 2 (core)</t>
  </si>
  <si>
    <t>Good fit</t>
  </si>
  <si>
    <t>Tier 2</t>
  </si>
  <si>
    <t>Tier 1 (sweet spot)</t>
  </si>
  <si>
    <t>Best-fit revenue band</t>
  </si>
  <si>
    <t>Tier 1</t>
  </si>
  <si>
    <t>No ceiling</t>
  </si>
  <si>
    <t>Enterprise (slower close)</t>
  </si>
  <si>
    <t>Strong value, slower buying cycle</t>
  </si>
  <si>
    <t>Enterprise</t>
  </si>
  <si>
    <t>Formula reference</t>
  </si>
  <si>
    <t>VLOOKUP tier: =IF(B5="","",VLOOKUP(B5,'Revenue Bands'!$A$5:$D$9,3,TRUE))</t>
  </si>
  <si>
    <t>VLOOKUP points: =IF(B5="","",VLOOKUP(B5,'Revenue Bands'!$A$5:$D$9,4,TRUE))</t>
  </si>
  <si>
    <t>XLOOKUP points alternative: =IF(B5="","",XLOOKUP(B5,'Revenue Bands'!$A$5:$A$9,'Revenue Bands'!$D$5:$D$9,,-1))</t>
  </si>
  <si>
    <t>Lead Scorer</t>
  </si>
  <si>
    <t>Yellow cells are inputs. Revenue tier and points are looked up automatically from Revenue Bands.</t>
  </si>
  <si>
    <t>Annual Revenue</t>
  </si>
  <si>
    <t>Revenue Tier</t>
  </si>
  <si>
    <t>Revenue Points</t>
  </si>
  <si>
    <t>Headcount Fit</t>
  </si>
  <si>
    <t>Industry Fit</t>
  </si>
  <si>
    <t>Title Fit</t>
  </si>
  <si>
    <t>Behavior</t>
  </si>
  <si>
    <t>Negative</t>
  </si>
  <si>
    <t>Total Score</t>
  </si>
  <si>
    <t>Status</t>
  </si>
  <si>
    <t>Notes</t>
  </si>
  <si>
    <t>Acme SaaS</t>
  </si>
  <si>
    <t>Worked example: revenue + other fit + behavior</t>
  </si>
  <si>
    <t>Northstar Labs</t>
  </si>
  <si>
    <t>Core-fit account, weak intent</t>
  </si>
  <si>
    <t>TinyCo</t>
  </si>
  <si>
    <t>Below revenue floor</t>
  </si>
  <si>
    <t>MegaCorp</t>
  </si>
  <si>
    <t>Large enterprise with slower close</t>
  </si>
  <si>
    <t>Unknown Revenue Lead</t>
  </si>
  <si>
    <t>Blank revenue stays blank, not zero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</si>
</sst>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"/>
    <numFmt numFmtId="165" formatCode="yyyy\-mm\-dd"/>
  </numFmts>
  <fonts count="8">
    <font>
      <sz val="11"/>
      <name val="Carlito"/>
    </font>
    <font>
      <b/>
      <sz val="22"/>
      <color rgb="FFFFFFFF"/>
      <name val="Carlito"/>
    </font>
    <font>
      <i/>
      <sz val="11"/>
      <color rgb="FF5F5E5A"/>
      <name val="Carlito"/>
    </font>
    <font>
      <b/>
      <sz val="14"/>
      <color rgb="FF1A1A1A"/>
      <name val="Carlito"/>
    </font>
    <font>
      <sz val="11"/>
      <color rgb="FF1A1A1A"/>
      <name val="Carlito"/>
    </font>
    <font>
      <b/>
      <sz val="11"/>
      <color rgb="FF1A1A1A"/>
      <name val="Carlito"/>
    </font>
    <font>
      <b/>
      <sz val="14"/>
      <color rgb="FFFFFFFF"/>
      <name val="Carlito"/>
    </font>
    <font>
      <i/>
      <sz val="9"/>
      <color rgb="FF5F5E5A"/>
      <name val="Carlito"/>
    </font>
  </fonts>
  <fills count="7">
    <fill>
      <patternFill patternType="none"/>
    </fill>
    <fill>
      <patternFill patternType="gray125"/>
    </fill>
    <fill>
      <patternFill patternType="solid">
        <fgColor rgb="FF1A1A1A"/>
      </patternFill>
    </fill>
    <fill>
      <patternFill patternType="solid">
        <fgColor rgb="FFF8F7F4"/>
      </patternFill>
    </fill>
    <fill>
      <patternFill patternType="solid">
        <fgColor rgb="FFC9A96E"/>
      </patternFill>
    </fill>
    <fill>
      <patternFill patternType="solid">
        <fgColor rgb="FFFFFFFF"/>
      </patternFill>
    </fill>
    <fill>
      <patternFill patternType="solid">
        <fgColor rgb="FFF3EBDD"/>
      </patternFill>
    </fill>
  </fills>
  <borders count="2">
    <border>
      <left/>
      <right/>
      <top/>
      <bottom/>
      <diagonal/>
    </border>
    <border>
      <left style="thin">
        <color rgb="FFD9D5CC"/>
      </left>
      <right style="thin">
        <color rgb="FFD9D5CC"/>
      </right>
      <top style="thin">
        <color rgb="FFD9D5CC"/>
      </top>
      <bottom style="thin">
        <color rgb="FFD9D5CC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4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5" fillId="6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164" fontId="4" fillId="5" borderId="1" xfId="0" applyNumberFormat="1" applyFont="1" applyFill="1" applyBorder="1" applyAlignment="1">
      <alignment wrapText="1"/>
    </xf>
    <xf numFmtId="164" fontId="4" fillId="6" borderId="1" xfId="0" applyNumberFormat="1" applyFont="1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1" fontId="4" fillId="6" borderId="1" xfId="0" applyNumberFormat="1" applyFont="1" applyFill="1" applyBorder="1" applyAlignment="1">
      <alignment wrapText="1"/>
    </xf>
    <xf numFmtId="165" fontId="4" fillId="6" borderId="1" xfId="0" applyNumberFormat="1" applyFont="1" applyFill="1" applyBorder="1" applyAlignment="1">
      <alignment wrapText="1"/>
    </xf>
    <xf numFmtId="0" fontId="0" fillId="0" borderId="1" xfId="0" applyBorder="1" applyAlignment="1">
      <alignment wrapText="1"/>
    </xf>
    <xf numFmtId="1" fontId="4" fillId="5" borderId="1" xfId="0" applyNumberFormat="1" applyFont="1" applyFill="1" applyBorder="1" applyAlignment="1">
      <alignment wrapText="1"/>
    </xf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5" borderId="1" xfId="0" applyFont="1" applyFill="1" applyBorder="1" applyAlignment="1">
      <alignment wrapText="1"/>
    </xf>
    <xf numFmtId="0" fontId="6" fillId="2" borderId="0" xfId="0" applyFont="1" applyFill="1" applyAlignment="1">
      <alignment wrapText="1"/>
    </xf>
    <xf numFmtId="0" fontId="4" fillId="3" borderId="1" xfId="0" applyFont="1" applyFill="1" applyBorder="1" applyAlignment="1">
      <alignment wrapText="1"/>
    </xf>
    <xf numFmtId="0" fontId="7" fillId="0" borderId="0" xfId="0" applyFont="1" applyAlignment="1">
      <alignment wrapText="1"/>
    </xf>
    <xf numFmtId="0" fontId="1" fillId="2" borderId="0" xfId="0" applyFont="1" applyFill="1" applyAlignment="1">
      <alignment vertical="center" wrapText="1"/>
    </xf>
  </cellXfs>
  <cellStyles count="1">
    <cellStyle name="Normal" xfId="0" builtinId="0"/>
  </cellStyles>
  <dxfs count="2">
    <dxf>
      <font>
        <color rgb="FF8A2F2B"/>
      </font>
      <fill>
        <patternFill patternType="solid">
          <bgColor rgb="FFF8E5E3"/>
        </patternFill>
      </fill>
    </dxf>
    <dxf>
      <font>
        <b/>
        <color rgb="FF1F5F32"/>
      </font>
      <fill>
        <patternFill patternType="solid">
          <bgColor rgb="FFE7F4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rPr lang="en-IN"/>
              <a:t>Example Points by Revenue Band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Points</c:v>
          </c:tx>
          <c:spPr>
            <a:solidFill>
              <a:srgbClr val="C9A96E"/>
            </a:solidFill>
          </c:spPr>
          <c:invertIfNegative val="1"/>
          <c:cat>
            <c:strRef>
              <c:f>'Revenue Bands'!$H$5:$H$9</c:f>
              <c:strCache>
                <c:ptCount val="5"/>
                <c:pt idx="0">
                  <c:v>Below ICP floor</c:v>
                </c:pt>
                <c:pt idx="1">
                  <c:v>Tier 3</c:v>
                </c:pt>
                <c:pt idx="2">
                  <c:v>Tier 2</c:v>
                </c:pt>
                <c:pt idx="3">
                  <c:v>Tier 1</c:v>
                </c:pt>
                <c:pt idx="4">
                  <c:v>Enterprise</c:v>
                </c:pt>
              </c:strCache>
            </c:strRef>
          </c:cat>
          <c:val>
            <c:numRef>
              <c:f>'Revenue Bands'!$I$5:$I$9</c:f>
              <c:numCache>
                <c:formatCode>General</c:formatCode>
                <c:ptCount val="5"/>
                <c:pt idx="0">
                  <c:v>0</c:v>
                </c:pt>
                <c:pt idx="1">
                  <c:v>10</c:v>
                </c:pt>
                <c:pt idx="2">
                  <c:v>25</c:v>
                </c:pt>
                <c:pt idx="3">
                  <c:v>40</c:v>
                </c:pt>
                <c:pt idx="4">
                  <c:v>30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B91B-4CFB-9CDB-10EA21D75A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106680</xdr:rowOff>
    </xdr:from>
    <xdr:to>
      <xdr:col>2</xdr:col>
      <xdr:colOff>711200</xdr:colOff>
      <xdr:row>22</xdr:row>
      <xdr:rowOff>68580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69869AD-6C2C-03DF-8EC0-525AD035B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85160"/>
          <a:ext cx="3378200" cy="10134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10</xdr:row>
      <xdr:rowOff>0</xdr:rowOff>
    </xdr:from>
    <xdr:to>
      <xdr:col>14</xdr:col>
      <xdr:colOff>0</xdr:colOff>
      <xdr:row>25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tabSelected="1" workbookViewId="0">
      <selection sqref="A1:H2"/>
    </sheetView>
  </sheetViews>
  <sheetFormatPr defaultRowHeight="13.8"/>
  <cols>
    <col min="1" max="1" width="15" customWidth="1"/>
    <col min="2" max="4" width="20" customWidth="1"/>
    <col min="5" max="5" width="15" customWidth="1"/>
    <col min="6" max="8" width="18" customWidth="1"/>
  </cols>
  <sheetData>
    <row r="1" spans="1:8">
      <c r="A1" s="13" t="s">
        <v>0</v>
      </c>
      <c r="B1" s="13"/>
      <c r="C1" s="13"/>
      <c r="D1" s="13"/>
      <c r="E1" s="13"/>
      <c r="F1" s="13"/>
      <c r="G1" s="13"/>
      <c r="H1" s="13"/>
    </row>
    <row r="2" spans="1:8">
      <c r="A2" s="13"/>
      <c r="B2" s="13"/>
      <c r="C2" s="13"/>
      <c r="D2" s="13"/>
      <c r="E2" s="13"/>
      <c r="F2" s="13"/>
      <c r="G2" s="13"/>
      <c r="H2" s="13"/>
    </row>
    <row r="3" spans="1:8" ht="14.4">
      <c r="A3" s="14" t="s">
        <v>1</v>
      </c>
      <c r="B3" s="14"/>
      <c r="C3" s="14"/>
      <c r="D3" s="14"/>
      <c r="E3" s="14"/>
      <c r="F3" s="14"/>
      <c r="G3" s="14"/>
      <c r="H3" s="14"/>
    </row>
    <row r="4" spans="1:8">
      <c r="A4" s="2"/>
      <c r="B4" s="2"/>
      <c r="C4" s="2"/>
      <c r="D4" s="2"/>
      <c r="E4" s="2"/>
      <c r="F4" s="2"/>
      <c r="G4" s="2"/>
      <c r="H4" s="2"/>
    </row>
    <row r="5" spans="1:8" ht="17.399999999999999">
      <c r="A5" s="15" t="s">
        <v>2</v>
      </c>
      <c r="B5" s="15"/>
      <c r="C5" s="15"/>
      <c r="D5" s="15"/>
      <c r="E5" s="2"/>
      <c r="F5" s="15" t="s">
        <v>3</v>
      </c>
      <c r="G5" s="15"/>
      <c r="H5" s="15"/>
    </row>
    <row r="6" spans="1:8">
      <c r="A6" s="3" t="s">
        <v>4</v>
      </c>
      <c r="B6" s="16" t="s">
        <v>5</v>
      </c>
      <c r="C6" s="16"/>
      <c r="D6" s="16"/>
      <c r="E6" s="2"/>
      <c r="F6" s="5" t="s">
        <v>6</v>
      </c>
      <c r="G6" s="5"/>
      <c r="H6" s="4" t="str">
        <f>'Lead Scorer'!A5</f>
        <v>Acme SaaS</v>
      </c>
    </row>
    <row r="7" spans="1:8">
      <c r="A7" s="3" t="s">
        <v>7</v>
      </c>
      <c r="B7" s="16" t="s">
        <v>8</v>
      </c>
      <c r="C7" s="16"/>
      <c r="D7" s="16"/>
      <c r="E7" s="2"/>
      <c r="F7" s="5" t="s">
        <v>9</v>
      </c>
      <c r="G7" s="5"/>
      <c r="H7" s="6">
        <f>'Lead Scorer'!B5</f>
        <v>87000000</v>
      </c>
    </row>
    <row r="8" spans="1:8">
      <c r="A8" s="3" t="s">
        <v>10</v>
      </c>
      <c r="B8" s="16" t="s">
        <v>11</v>
      </c>
      <c r="C8" s="16"/>
      <c r="D8" s="16"/>
      <c r="E8" s="2"/>
      <c r="F8" s="5" t="s">
        <v>12</v>
      </c>
      <c r="G8" s="5"/>
      <c r="H8" s="4" t="str">
        <f>'Lead Scorer'!C5</f>
        <v>Tier 1 (sweet spot)</v>
      </c>
    </row>
    <row r="9" spans="1:8">
      <c r="A9" s="3" t="s">
        <v>13</v>
      </c>
      <c r="B9" s="16" t="s">
        <v>14</v>
      </c>
      <c r="C9" s="16"/>
      <c r="D9" s="16"/>
      <c r="E9" s="2"/>
      <c r="F9" s="5" t="s">
        <v>15</v>
      </c>
      <c r="G9" s="5"/>
      <c r="H9" s="4">
        <f>'Lead Scorer'!D5</f>
        <v>40</v>
      </c>
    </row>
    <row r="10" spans="1:8" ht="27.6">
      <c r="A10" s="3" t="s">
        <v>16</v>
      </c>
      <c r="B10" s="16" t="s">
        <v>17</v>
      </c>
      <c r="C10" s="16"/>
      <c r="D10" s="16"/>
      <c r="E10" s="2"/>
      <c r="F10" s="5" t="s">
        <v>18</v>
      </c>
      <c r="G10" s="5"/>
      <c r="H10" s="4" t="str">
        <f>'Lead Scorer'!J5&amp;" / "&amp;'Lead Scorer'!K5</f>
        <v>105 / MQL / Sales handoff</v>
      </c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 ht="17.399999999999999">
      <c r="A13" s="17" t="s">
        <v>19</v>
      </c>
      <c r="B13" s="17"/>
      <c r="C13" s="17"/>
      <c r="D13" s="17"/>
      <c r="E13" s="17"/>
      <c r="F13" s="17"/>
      <c r="G13" s="17"/>
      <c r="H13" s="17"/>
    </row>
    <row r="14" spans="1:8">
      <c r="A14" s="18" t="s">
        <v>20</v>
      </c>
      <c r="B14" s="18"/>
      <c r="C14" s="18"/>
      <c r="D14" s="18"/>
      <c r="E14" s="18"/>
      <c r="F14" s="18"/>
      <c r="G14" s="18"/>
      <c r="H14" s="18"/>
    </row>
    <row r="15" spans="1:8">
      <c r="A15" s="18" t="s">
        <v>21</v>
      </c>
      <c r="B15" s="18"/>
      <c r="C15" s="18"/>
      <c r="D15" s="18"/>
      <c r="E15" s="18"/>
      <c r="F15" s="18"/>
      <c r="G15" s="18"/>
      <c r="H15" s="18"/>
    </row>
    <row r="16" spans="1:8">
      <c r="A16" s="18" t="s">
        <v>22</v>
      </c>
      <c r="B16" s="18"/>
      <c r="C16" s="18"/>
      <c r="D16" s="18"/>
      <c r="E16" s="18"/>
      <c r="F16" s="18"/>
      <c r="G16" s="18"/>
      <c r="H16" s="18"/>
    </row>
    <row r="17" spans="1:8">
      <c r="A17" s="18" t="s">
        <v>23</v>
      </c>
      <c r="B17" s="18"/>
      <c r="C17" s="18"/>
      <c r="D17" s="18"/>
      <c r="E17" s="18"/>
      <c r="F17" s="18"/>
      <c r="G17" s="18"/>
      <c r="H17" s="18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19"/>
      <c r="B20" s="19"/>
      <c r="C20" s="19"/>
      <c r="D20" s="19"/>
      <c r="E20" s="19"/>
      <c r="F20" s="19"/>
      <c r="G20" s="19"/>
      <c r="H20" s="19"/>
    </row>
  </sheetData>
  <mergeCells count="15">
    <mergeCell ref="A14:H14"/>
    <mergeCell ref="A15:H15"/>
    <mergeCell ref="A16:H16"/>
    <mergeCell ref="A17:H17"/>
    <mergeCell ref="A20:H20"/>
    <mergeCell ref="B8:D8"/>
    <mergeCell ref="B9:D9"/>
    <mergeCell ref="B10:D10"/>
    <mergeCell ref="F5:H5"/>
    <mergeCell ref="A13:H13"/>
    <mergeCell ref="A1:H2"/>
    <mergeCell ref="A3:H3"/>
    <mergeCell ref="A5:D5"/>
    <mergeCell ref="B6:D6"/>
    <mergeCell ref="B7:D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"/>
  <sheetViews>
    <sheetView showGridLines="0" workbookViewId="0">
      <selection sqref="A1:F2"/>
    </sheetView>
  </sheetViews>
  <sheetFormatPr defaultRowHeight="13.8"/>
  <cols>
    <col min="1" max="2" width="16" customWidth="1"/>
    <col min="3" max="3" width="24" customWidth="1"/>
    <col min="4" max="4" width="11" customWidth="1"/>
    <col min="5" max="5" width="32" customWidth="1"/>
    <col min="6" max="6" width="16" customWidth="1"/>
    <col min="8" max="9" width="18" customWidth="1"/>
  </cols>
  <sheetData>
    <row r="1" spans="1:9">
      <c r="A1" s="20" t="s">
        <v>24</v>
      </c>
      <c r="B1" s="20"/>
      <c r="C1" s="20"/>
      <c r="D1" s="20"/>
      <c r="E1" s="20"/>
      <c r="F1" s="20"/>
      <c r="G1" s="2"/>
      <c r="H1" s="2"/>
      <c r="I1" s="2"/>
    </row>
    <row r="2" spans="1:9">
      <c r="A2" s="20"/>
      <c r="B2" s="20"/>
      <c r="C2" s="20"/>
      <c r="D2" s="20"/>
      <c r="E2" s="20"/>
      <c r="F2" s="20"/>
      <c r="G2" s="2"/>
      <c r="H2" s="2"/>
      <c r="I2" s="2"/>
    </row>
    <row r="3" spans="1:9" ht="14.4">
      <c r="A3" s="14" t="s">
        <v>25</v>
      </c>
      <c r="B3" s="14"/>
      <c r="C3" s="14"/>
      <c r="D3" s="14"/>
      <c r="E3" s="14"/>
      <c r="F3" s="14"/>
      <c r="G3" s="2"/>
      <c r="H3" s="2"/>
      <c r="I3" s="2"/>
    </row>
    <row r="4" spans="1:9">
      <c r="A4" s="1" t="s">
        <v>26</v>
      </c>
      <c r="B4" s="1" t="s">
        <v>27</v>
      </c>
      <c r="C4" s="1" t="s">
        <v>28</v>
      </c>
      <c r="D4" s="1" t="s">
        <v>29</v>
      </c>
      <c r="E4" s="1" t="s">
        <v>30</v>
      </c>
      <c r="F4" s="1" t="s">
        <v>31</v>
      </c>
      <c r="G4" s="2"/>
      <c r="H4" s="1" t="s">
        <v>28</v>
      </c>
      <c r="I4" s="1" t="s">
        <v>29</v>
      </c>
    </row>
    <row r="5" spans="1:9">
      <c r="A5" s="7">
        <v>0</v>
      </c>
      <c r="B5" s="6">
        <f>A6-1</f>
        <v>999999</v>
      </c>
      <c r="C5" s="8" t="s">
        <v>32</v>
      </c>
      <c r="D5" s="9">
        <v>0</v>
      </c>
      <c r="E5" s="8" t="s">
        <v>33</v>
      </c>
      <c r="F5" s="10">
        <v>46270</v>
      </c>
      <c r="G5" s="2"/>
      <c r="H5" s="11" t="s">
        <v>32</v>
      </c>
      <c r="I5" s="11">
        <v>0</v>
      </c>
    </row>
    <row r="6" spans="1:9">
      <c r="A6" s="7">
        <v>1000000</v>
      </c>
      <c r="B6" s="6">
        <f>A7-1</f>
        <v>9999999</v>
      </c>
      <c r="C6" s="8" t="s">
        <v>34</v>
      </c>
      <c r="D6" s="9">
        <v>10</v>
      </c>
      <c r="E6" s="8" t="s">
        <v>35</v>
      </c>
      <c r="F6" s="10">
        <v>46270</v>
      </c>
      <c r="G6" s="2"/>
      <c r="H6" s="11" t="s">
        <v>36</v>
      </c>
      <c r="I6" s="11">
        <v>10</v>
      </c>
    </row>
    <row r="7" spans="1:9">
      <c r="A7" s="7">
        <v>10000000</v>
      </c>
      <c r="B7" s="6">
        <f>A8-1</f>
        <v>49999999</v>
      </c>
      <c r="C7" s="8" t="s">
        <v>37</v>
      </c>
      <c r="D7" s="9">
        <v>25</v>
      </c>
      <c r="E7" s="8" t="s">
        <v>38</v>
      </c>
      <c r="F7" s="10">
        <v>46270</v>
      </c>
      <c r="G7" s="2"/>
      <c r="H7" s="11" t="s">
        <v>39</v>
      </c>
      <c r="I7" s="11">
        <v>25</v>
      </c>
    </row>
    <row r="8" spans="1:9">
      <c r="A8" s="7">
        <v>50000000</v>
      </c>
      <c r="B8" s="6">
        <f>A9-1</f>
        <v>249999999</v>
      </c>
      <c r="C8" s="8" t="s">
        <v>40</v>
      </c>
      <c r="D8" s="9">
        <v>40</v>
      </c>
      <c r="E8" s="8" t="s">
        <v>41</v>
      </c>
      <c r="F8" s="10">
        <v>46270</v>
      </c>
      <c r="G8" s="2"/>
      <c r="H8" s="11" t="s">
        <v>42</v>
      </c>
      <c r="I8" s="11">
        <v>40</v>
      </c>
    </row>
    <row r="9" spans="1:9">
      <c r="A9" s="7">
        <v>250000000</v>
      </c>
      <c r="B9" s="6" t="s">
        <v>43</v>
      </c>
      <c r="C9" s="8" t="s">
        <v>44</v>
      </c>
      <c r="D9" s="9">
        <v>30</v>
      </c>
      <c r="E9" s="8" t="s">
        <v>45</v>
      </c>
      <c r="F9" s="10">
        <v>46270</v>
      </c>
      <c r="G9" s="2"/>
      <c r="H9" s="11" t="s">
        <v>46</v>
      </c>
      <c r="I9" s="11">
        <v>30</v>
      </c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 ht="17.399999999999999">
      <c r="A12" s="17" t="s">
        <v>47</v>
      </c>
      <c r="B12" s="17"/>
      <c r="C12" s="17"/>
      <c r="D12" s="17"/>
      <c r="E12" s="17"/>
      <c r="F12" s="17"/>
      <c r="G12" s="2"/>
      <c r="H12" s="2"/>
      <c r="I12" s="2"/>
    </row>
    <row r="13" spans="1:9">
      <c r="A13" s="18" t="s">
        <v>48</v>
      </c>
      <c r="B13" s="18"/>
      <c r="C13" s="18"/>
      <c r="D13" s="18"/>
      <c r="E13" s="18"/>
      <c r="F13" s="18"/>
      <c r="G13" s="2"/>
      <c r="H13" s="2"/>
      <c r="I13" s="2"/>
    </row>
    <row r="14" spans="1:9">
      <c r="A14" s="18" t="s">
        <v>49</v>
      </c>
      <c r="B14" s="18"/>
      <c r="C14" s="18"/>
      <c r="D14" s="18"/>
      <c r="E14" s="18"/>
      <c r="F14" s="18"/>
      <c r="G14" s="2"/>
      <c r="H14" s="2"/>
      <c r="I14" s="2"/>
    </row>
    <row r="15" spans="1:9">
      <c r="A15" s="18" t="s">
        <v>50</v>
      </c>
      <c r="B15" s="18"/>
      <c r="C15" s="18"/>
      <c r="D15" s="18"/>
      <c r="E15" s="18"/>
      <c r="F15" s="18"/>
      <c r="G15" s="2"/>
      <c r="H15" s="2"/>
      <c r="I15" s="2"/>
    </row>
  </sheetData>
  <mergeCells count="6">
    <mergeCell ref="A15:F15"/>
    <mergeCell ref="A1:F2"/>
    <mergeCell ref="A3:F3"/>
    <mergeCell ref="A12:F12"/>
    <mergeCell ref="A13:F13"/>
    <mergeCell ref="A14:F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4"/>
  <sheetViews>
    <sheetView showGridLines="0" workbookViewId="0">
      <selection sqref="A1:L2"/>
    </sheetView>
  </sheetViews>
  <sheetFormatPr defaultRowHeight="13.8"/>
  <cols>
    <col min="1" max="1" width="24" customWidth="1"/>
    <col min="2" max="2" width="16" customWidth="1"/>
    <col min="3" max="3" width="25" customWidth="1"/>
    <col min="4" max="11" width="15" customWidth="1"/>
    <col min="12" max="12" width="38" customWidth="1"/>
  </cols>
  <sheetData>
    <row r="1" spans="1:12">
      <c r="A1" s="20" t="s">
        <v>51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14.4">
      <c r="A3" s="14" t="s">
        <v>52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2">
      <c r="A4" s="1" t="s">
        <v>6</v>
      </c>
      <c r="B4" s="1" t="s">
        <v>53</v>
      </c>
      <c r="C4" s="1" t="s">
        <v>54</v>
      </c>
      <c r="D4" s="1" t="s">
        <v>55</v>
      </c>
      <c r="E4" s="1" t="s">
        <v>56</v>
      </c>
      <c r="F4" s="1" t="s">
        <v>57</v>
      </c>
      <c r="G4" s="1" t="s">
        <v>58</v>
      </c>
      <c r="H4" s="1" t="s">
        <v>59</v>
      </c>
      <c r="I4" s="1" t="s">
        <v>60</v>
      </c>
      <c r="J4" s="1" t="s">
        <v>61</v>
      </c>
      <c r="K4" s="1" t="s">
        <v>62</v>
      </c>
      <c r="L4" s="1" t="s">
        <v>63</v>
      </c>
    </row>
    <row r="5" spans="1:12" ht="27.6">
      <c r="A5" s="8" t="s">
        <v>64</v>
      </c>
      <c r="B5" s="7">
        <v>87000000</v>
      </c>
      <c r="C5" s="4" t="str">
        <f>IF(B5="","",VLOOKUP(B5,'Revenue Bands'!$A$5:$D$9,3,TRUE))</f>
        <v>Tier 1 (sweet spot)</v>
      </c>
      <c r="D5" s="12">
        <f>IF(B5="","",VLOOKUP(B5,'Revenue Bands'!$A$5:$D$9,4,TRUE))</f>
        <v>40</v>
      </c>
      <c r="E5" s="9">
        <v>5</v>
      </c>
      <c r="F5" s="9">
        <v>15</v>
      </c>
      <c r="G5" s="9">
        <v>10</v>
      </c>
      <c r="H5" s="9">
        <v>45</v>
      </c>
      <c r="I5" s="9">
        <v>-10</v>
      </c>
      <c r="J5" s="12">
        <f t="shared" ref="J5:J36" si="0">IF(A5="","",SUM(D5:I5))</f>
        <v>105</v>
      </c>
      <c r="K5" s="4" t="str">
        <f t="shared" ref="K5:K36" si="1">IF(J5="","",IF(J5&gt;=75,"MQL / Sales handoff",IF(J5&gt;=50,"Nurture / Review","Not qualified")))</f>
        <v>MQL / Sales handoff</v>
      </c>
      <c r="L5" s="8" t="s">
        <v>65</v>
      </c>
    </row>
    <row r="6" spans="1:12">
      <c r="A6" s="8" t="s">
        <v>66</v>
      </c>
      <c r="B6" s="7">
        <v>18000000</v>
      </c>
      <c r="C6" s="4" t="str">
        <f>IF(B6="","",VLOOKUP(B6,'Revenue Bands'!$A$5:$D$9,3,TRUE))</f>
        <v>Tier 2 (core)</v>
      </c>
      <c r="D6" s="12">
        <f>IF(B6="","",VLOOKUP(B6,'Revenue Bands'!$A$5:$D$9,4,TRUE))</f>
        <v>25</v>
      </c>
      <c r="E6" s="9">
        <v>5</v>
      </c>
      <c r="F6" s="9">
        <v>10</v>
      </c>
      <c r="G6" s="9">
        <v>5</v>
      </c>
      <c r="H6" s="9">
        <v>15</v>
      </c>
      <c r="I6" s="9">
        <v>0</v>
      </c>
      <c r="J6" s="12">
        <f t="shared" si="0"/>
        <v>60</v>
      </c>
      <c r="K6" s="4" t="str">
        <f t="shared" si="1"/>
        <v>Nurture / Review</v>
      </c>
      <c r="L6" s="8" t="s">
        <v>67</v>
      </c>
    </row>
    <row r="7" spans="1:12">
      <c r="A7" s="8" t="s">
        <v>68</v>
      </c>
      <c r="B7" s="7">
        <v>500000</v>
      </c>
      <c r="C7" s="4" t="str">
        <f>IF(B7="","",VLOOKUP(B7,'Revenue Bands'!$A$5:$D$9,3,TRUE))</f>
        <v>Below ICP floor</v>
      </c>
      <c r="D7" s="12">
        <f>IF(B7="","",VLOOKUP(B7,'Revenue Bands'!$A$5:$D$9,4,TRUE))</f>
        <v>0</v>
      </c>
      <c r="E7" s="9">
        <v>0</v>
      </c>
      <c r="F7" s="9">
        <v>5</v>
      </c>
      <c r="G7" s="9">
        <v>5</v>
      </c>
      <c r="H7" s="9">
        <v>25</v>
      </c>
      <c r="I7" s="9">
        <v>0</v>
      </c>
      <c r="J7" s="12">
        <f t="shared" si="0"/>
        <v>35</v>
      </c>
      <c r="K7" s="4" t="str">
        <f t="shared" si="1"/>
        <v>Not qualified</v>
      </c>
      <c r="L7" s="8" t="s">
        <v>69</v>
      </c>
    </row>
    <row r="8" spans="1:12" ht="27.6">
      <c r="A8" s="8" t="s">
        <v>70</v>
      </c>
      <c r="B8" s="7">
        <v>480000000</v>
      </c>
      <c r="C8" s="4" t="str">
        <f>IF(B8="","",VLOOKUP(B8,'Revenue Bands'!$A$5:$D$9,3,TRUE))</f>
        <v>Enterprise (slower close)</v>
      </c>
      <c r="D8" s="12">
        <f>IF(B8="","",VLOOKUP(B8,'Revenue Bands'!$A$5:$D$9,4,TRUE))</f>
        <v>30</v>
      </c>
      <c r="E8" s="9">
        <v>5</v>
      </c>
      <c r="F8" s="9">
        <v>15</v>
      </c>
      <c r="G8" s="9">
        <v>10</v>
      </c>
      <c r="H8" s="9">
        <v>25</v>
      </c>
      <c r="I8" s="9">
        <v>0</v>
      </c>
      <c r="J8" s="12">
        <f t="shared" si="0"/>
        <v>85</v>
      </c>
      <c r="K8" s="4" t="str">
        <f t="shared" si="1"/>
        <v>MQL / Sales handoff</v>
      </c>
      <c r="L8" s="8" t="s">
        <v>71</v>
      </c>
    </row>
    <row r="9" spans="1:12">
      <c r="A9" s="8" t="s">
        <v>72</v>
      </c>
      <c r="B9" s="7"/>
      <c r="C9" s="4" t="str">
        <f>IF(B9="","",VLOOKUP(B9,'Revenue Bands'!$A$5:$D$9,3,TRUE))</f>
        <v/>
      </c>
      <c r="D9" s="12" t="str">
        <f>IF(B9="","",VLOOKUP(B9,'Revenue Bands'!$A$5:$D$9,4,TRUE))</f>
        <v/>
      </c>
      <c r="E9" s="9">
        <v>5</v>
      </c>
      <c r="F9" s="9">
        <v>10</v>
      </c>
      <c r="G9" s="9">
        <v>10</v>
      </c>
      <c r="H9" s="9">
        <v>30</v>
      </c>
      <c r="I9" s="9">
        <v>0</v>
      </c>
      <c r="J9" s="12">
        <f t="shared" si="0"/>
        <v>55</v>
      </c>
      <c r="K9" s="4" t="str">
        <f t="shared" si="1"/>
        <v>Nurture / Review</v>
      </c>
      <c r="L9" s="8" t="s">
        <v>73</v>
      </c>
    </row>
    <row r="10" spans="1:12">
      <c r="A10" s="8"/>
      <c r="B10" s="7"/>
      <c r="C10" s="4" t="str">
        <f>IF(B10="","",VLOOKUP(B10,'Revenue Bands'!$A$5:$D$9,3,TRUE))</f>
        <v/>
      </c>
      <c r="D10" s="12" t="str">
        <f>IF(B10="","",VLOOKUP(B10,'Revenue Bands'!$A$5:$D$9,4,TRUE))</f>
        <v/>
      </c>
      <c r="E10" s="9"/>
      <c r="F10" s="9"/>
      <c r="G10" s="9"/>
      <c r="H10" s="9"/>
      <c r="I10" s="9"/>
      <c r="J10" s="12" t="str">
        <f t="shared" si="0"/>
        <v/>
      </c>
      <c r="K10" s="4" t="str">
        <f t="shared" si="1"/>
        <v/>
      </c>
      <c r="L10" s="8"/>
    </row>
    <row r="11" spans="1:12">
      <c r="A11" s="8"/>
      <c r="B11" s="7"/>
      <c r="C11" s="4" t="str">
        <f>IF(B11="","",VLOOKUP(B11,'Revenue Bands'!$A$5:$D$9,3,TRUE))</f>
        <v/>
      </c>
      <c r="D11" s="12" t="str">
        <f>IF(B11="","",VLOOKUP(B11,'Revenue Bands'!$A$5:$D$9,4,TRUE))</f>
        <v/>
      </c>
      <c r="E11" s="9"/>
      <c r="F11" s="9"/>
      <c r="G11" s="9"/>
      <c r="H11" s="9"/>
      <c r="I11" s="9"/>
      <c r="J11" s="12" t="str">
        <f t="shared" si="0"/>
        <v/>
      </c>
      <c r="K11" s="4" t="str">
        <f t="shared" si="1"/>
        <v/>
      </c>
      <c r="L11" s="8"/>
    </row>
    <row r="12" spans="1:12">
      <c r="A12" s="8"/>
      <c r="B12" s="7"/>
      <c r="C12" s="4" t="str">
        <f>IF(B12="","",VLOOKUP(B12,'Revenue Bands'!$A$5:$D$9,3,TRUE))</f>
        <v/>
      </c>
      <c r="D12" s="12" t="str">
        <f>IF(B12="","",VLOOKUP(B12,'Revenue Bands'!$A$5:$D$9,4,TRUE))</f>
        <v/>
      </c>
      <c r="E12" s="9"/>
      <c r="F12" s="9"/>
      <c r="G12" s="9"/>
      <c r="H12" s="9"/>
      <c r="I12" s="9"/>
      <c r="J12" s="12" t="str">
        <f t="shared" si="0"/>
        <v/>
      </c>
      <c r="K12" s="4" t="str">
        <f t="shared" si="1"/>
        <v/>
      </c>
      <c r="L12" s="8"/>
    </row>
    <row r="13" spans="1:12">
      <c r="A13" s="8"/>
      <c r="B13" s="7"/>
      <c r="C13" s="4" t="str">
        <f>IF(B13="","",VLOOKUP(B13,'Revenue Bands'!$A$5:$D$9,3,TRUE))</f>
        <v/>
      </c>
      <c r="D13" s="12" t="str">
        <f>IF(B13="","",VLOOKUP(B13,'Revenue Bands'!$A$5:$D$9,4,TRUE))</f>
        <v/>
      </c>
      <c r="E13" s="9"/>
      <c r="F13" s="9"/>
      <c r="G13" s="9"/>
      <c r="H13" s="9"/>
      <c r="I13" s="9"/>
      <c r="J13" s="12" t="str">
        <f t="shared" si="0"/>
        <v/>
      </c>
      <c r="K13" s="4" t="str">
        <f t="shared" si="1"/>
        <v/>
      </c>
      <c r="L13" s="8"/>
    </row>
    <row r="14" spans="1:12">
      <c r="A14" s="8"/>
      <c r="B14" s="7"/>
      <c r="C14" s="4" t="str">
        <f>IF(B14="","",VLOOKUP(B14,'Revenue Bands'!$A$5:$D$9,3,TRUE))</f>
        <v/>
      </c>
      <c r="D14" s="12" t="str">
        <f>IF(B14="","",VLOOKUP(B14,'Revenue Bands'!$A$5:$D$9,4,TRUE))</f>
        <v/>
      </c>
      <c r="E14" s="9"/>
      <c r="F14" s="9"/>
      <c r="G14" s="9"/>
      <c r="H14" s="9"/>
      <c r="I14" s="9"/>
      <c r="J14" s="12" t="str">
        <f t="shared" si="0"/>
        <v/>
      </c>
      <c r="K14" s="4" t="str">
        <f t="shared" si="1"/>
        <v/>
      </c>
      <c r="L14" s="8"/>
    </row>
    <row r="15" spans="1:12">
      <c r="A15" s="8"/>
      <c r="B15" s="7"/>
      <c r="C15" s="4" t="str">
        <f>IF(B15="","",VLOOKUP(B15,'Revenue Bands'!$A$5:$D$9,3,TRUE))</f>
        <v/>
      </c>
      <c r="D15" s="12" t="str">
        <f>IF(B15="","",VLOOKUP(B15,'Revenue Bands'!$A$5:$D$9,4,TRUE))</f>
        <v/>
      </c>
      <c r="E15" s="9"/>
      <c r="F15" s="9"/>
      <c r="G15" s="9"/>
      <c r="H15" s="9"/>
      <c r="I15" s="9"/>
      <c r="J15" s="12" t="str">
        <f t="shared" si="0"/>
        <v/>
      </c>
      <c r="K15" s="4" t="str">
        <f t="shared" si="1"/>
        <v/>
      </c>
      <c r="L15" s="8"/>
    </row>
    <row r="16" spans="1:12">
      <c r="A16" s="8"/>
      <c r="B16" s="7"/>
      <c r="C16" s="4" t="str">
        <f>IF(B16="","",VLOOKUP(B16,'Revenue Bands'!$A$5:$D$9,3,TRUE))</f>
        <v/>
      </c>
      <c r="D16" s="12" t="str">
        <f>IF(B16="","",VLOOKUP(B16,'Revenue Bands'!$A$5:$D$9,4,TRUE))</f>
        <v/>
      </c>
      <c r="E16" s="9"/>
      <c r="F16" s="9"/>
      <c r="G16" s="9"/>
      <c r="H16" s="9"/>
      <c r="I16" s="9"/>
      <c r="J16" s="12" t="str">
        <f t="shared" si="0"/>
        <v/>
      </c>
      <c r="K16" s="4" t="str">
        <f t="shared" si="1"/>
        <v/>
      </c>
      <c r="L16" s="8"/>
    </row>
    <row r="17" spans="1:12">
      <c r="A17" s="8"/>
      <c r="B17" s="7"/>
      <c r="C17" s="4" t="str">
        <f>IF(B17="","",VLOOKUP(B17,'Revenue Bands'!$A$5:$D$9,3,TRUE))</f>
        <v/>
      </c>
      <c r="D17" s="12" t="str">
        <f>IF(B17="","",VLOOKUP(B17,'Revenue Bands'!$A$5:$D$9,4,TRUE))</f>
        <v/>
      </c>
      <c r="E17" s="9"/>
      <c r="F17" s="9"/>
      <c r="G17" s="9"/>
      <c r="H17" s="9"/>
      <c r="I17" s="9"/>
      <c r="J17" s="12" t="str">
        <f t="shared" si="0"/>
        <v/>
      </c>
      <c r="K17" s="4" t="str">
        <f t="shared" si="1"/>
        <v/>
      </c>
      <c r="L17" s="8"/>
    </row>
    <row r="18" spans="1:12">
      <c r="A18" s="8"/>
      <c r="B18" s="7"/>
      <c r="C18" s="4" t="str">
        <f>IF(B18="","",VLOOKUP(B18,'Revenue Bands'!$A$5:$D$9,3,TRUE))</f>
        <v/>
      </c>
      <c r="D18" s="12" t="str">
        <f>IF(B18="","",VLOOKUP(B18,'Revenue Bands'!$A$5:$D$9,4,TRUE))</f>
        <v/>
      </c>
      <c r="E18" s="9"/>
      <c r="F18" s="9"/>
      <c r="G18" s="9"/>
      <c r="H18" s="9"/>
      <c r="I18" s="9"/>
      <c r="J18" s="12" t="str">
        <f t="shared" si="0"/>
        <v/>
      </c>
      <c r="K18" s="4" t="str">
        <f t="shared" si="1"/>
        <v/>
      </c>
      <c r="L18" s="8"/>
    </row>
    <row r="19" spans="1:12">
      <c r="A19" s="8"/>
      <c r="B19" s="7"/>
      <c r="C19" s="4" t="str">
        <f>IF(B19="","",VLOOKUP(B19,'Revenue Bands'!$A$5:$D$9,3,TRUE))</f>
        <v/>
      </c>
      <c r="D19" s="12" t="str">
        <f>IF(B19="","",VLOOKUP(B19,'Revenue Bands'!$A$5:$D$9,4,TRUE))</f>
        <v/>
      </c>
      <c r="E19" s="9"/>
      <c r="F19" s="9"/>
      <c r="G19" s="9"/>
      <c r="H19" s="9"/>
      <c r="I19" s="9"/>
      <c r="J19" s="12" t="str">
        <f t="shared" si="0"/>
        <v/>
      </c>
      <c r="K19" s="4" t="str">
        <f t="shared" si="1"/>
        <v/>
      </c>
      <c r="L19" s="8"/>
    </row>
    <row r="20" spans="1:12">
      <c r="A20" s="8"/>
      <c r="B20" s="7"/>
      <c r="C20" s="4" t="str">
        <f>IF(B20="","",VLOOKUP(B20,'Revenue Bands'!$A$5:$D$9,3,TRUE))</f>
        <v/>
      </c>
      <c r="D20" s="12" t="str">
        <f>IF(B20="","",VLOOKUP(B20,'Revenue Bands'!$A$5:$D$9,4,TRUE))</f>
        <v/>
      </c>
      <c r="E20" s="9"/>
      <c r="F20" s="9"/>
      <c r="G20" s="9"/>
      <c r="H20" s="9"/>
      <c r="I20" s="9"/>
      <c r="J20" s="12" t="str">
        <f t="shared" si="0"/>
        <v/>
      </c>
      <c r="K20" s="4" t="str">
        <f t="shared" si="1"/>
        <v/>
      </c>
      <c r="L20" s="8"/>
    </row>
    <row r="21" spans="1:12">
      <c r="A21" s="8"/>
      <c r="B21" s="7"/>
      <c r="C21" s="4" t="str">
        <f>IF(B21="","",VLOOKUP(B21,'Revenue Bands'!$A$5:$D$9,3,TRUE))</f>
        <v/>
      </c>
      <c r="D21" s="12" t="str">
        <f>IF(B21="","",VLOOKUP(B21,'Revenue Bands'!$A$5:$D$9,4,TRUE))</f>
        <v/>
      </c>
      <c r="E21" s="9"/>
      <c r="F21" s="9"/>
      <c r="G21" s="9"/>
      <c r="H21" s="9"/>
      <c r="I21" s="9"/>
      <c r="J21" s="12" t="str">
        <f t="shared" si="0"/>
        <v/>
      </c>
      <c r="K21" s="4" t="str">
        <f t="shared" si="1"/>
        <v/>
      </c>
      <c r="L21" s="8"/>
    </row>
    <row r="22" spans="1:12">
      <c r="A22" s="8"/>
      <c r="B22" s="7"/>
      <c r="C22" s="4" t="str">
        <f>IF(B22="","",VLOOKUP(B22,'Revenue Bands'!$A$5:$D$9,3,TRUE))</f>
        <v/>
      </c>
      <c r="D22" s="12" t="str">
        <f>IF(B22="","",VLOOKUP(B22,'Revenue Bands'!$A$5:$D$9,4,TRUE))</f>
        <v/>
      </c>
      <c r="E22" s="9"/>
      <c r="F22" s="9"/>
      <c r="G22" s="9"/>
      <c r="H22" s="9"/>
      <c r="I22" s="9"/>
      <c r="J22" s="12" t="str">
        <f t="shared" si="0"/>
        <v/>
      </c>
      <c r="K22" s="4" t="str">
        <f t="shared" si="1"/>
        <v/>
      </c>
      <c r="L22" s="8"/>
    </row>
    <row r="23" spans="1:12">
      <c r="A23" s="8"/>
      <c r="B23" s="7"/>
      <c r="C23" s="4" t="str">
        <f>IF(B23="","",VLOOKUP(B23,'Revenue Bands'!$A$5:$D$9,3,TRUE))</f>
        <v/>
      </c>
      <c r="D23" s="12" t="str">
        <f>IF(B23="","",VLOOKUP(B23,'Revenue Bands'!$A$5:$D$9,4,TRUE))</f>
        <v/>
      </c>
      <c r="E23" s="9"/>
      <c r="F23" s="9"/>
      <c r="G23" s="9"/>
      <c r="H23" s="9"/>
      <c r="I23" s="9"/>
      <c r="J23" s="12" t="str">
        <f t="shared" si="0"/>
        <v/>
      </c>
      <c r="K23" s="4" t="str">
        <f t="shared" si="1"/>
        <v/>
      </c>
      <c r="L23" s="8"/>
    </row>
    <row r="24" spans="1:12">
      <c r="A24" s="8"/>
      <c r="B24" s="7"/>
      <c r="C24" s="4" t="str">
        <f>IF(B24="","",VLOOKUP(B24,'Revenue Bands'!$A$5:$D$9,3,TRUE))</f>
        <v/>
      </c>
      <c r="D24" s="12" t="str">
        <f>IF(B24="","",VLOOKUP(B24,'Revenue Bands'!$A$5:$D$9,4,TRUE))</f>
        <v/>
      </c>
      <c r="E24" s="9"/>
      <c r="F24" s="9"/>
      <c r="G24" s="9"/>
      <c r="H24" s="9"/>
      <c r="I24" s="9"/>
      <c r="J24" s="12" t="str">
        <f t="shared" si="0"/>
        <v/>
      </c>
      <c r="K24" s="4" t="str">
        <f t="shared" si="1"/>
        <v/>
      </c>
      <c r="L24" s="8"/>
    </row>
    <row r="25" spans="1:12">
      <c r="A25" s="8"/>
      <c r="B25" s="7"/>
      <c r="C25" s="4" t="str">
        <f>IF(B25="","",VLOOKUP(B25,'Revenue Bands'!$A$5:$D$9,3,TRUE))</f>
        <v/>
      </c>
      <c r="D25" s="12" t="str">
        <f>IF(B25="","",VLOOKUP(B25,'Revenue Bands'!$A$5:$D$9,4,TRUE))</f>
        <v/>
      </c>
      <c r="E25" s="9"/>
      <c r="F25" s="9"/>
      <c r="G25" s="9"/>
      <c r="H25" s="9"/>
      <c r="I25" s="9"/>
      <c r="J25" s="12" t="str">
        <f t="shared" si="0"/>
        <v/>
      </c>
      <c r="K25" s="4" t="str">
        <f t="shared" si="1"/>
        <v/>
      </c>
      <c r="L25" s="8"/>
    </row>
    <row r="26" spans="1:12">
      <c r="A26" s="8"/>
      <c r="B26" s="7"/>
      <c r="C26" s="4" t="str">
        <f>IF(B26="","",VLOOKUP(B26,'Revenue Bands'!$A$5:$D$9,3,TRUE))</f>
        <v/>
      </c>
      <c r="D26" s="12" t="str">
        <f>IF(B26="","",VLOOKUP(B26,'Revenue Bands'!$A$5:$D$9,4,TRUE))</f>
        <v/>
      </c>
      <c r="E26" s="9"/>
      <c r="F26" s="9"/>
      <c r="G26" s="9"/>
      <c r="H26" s="9"/>
      <c r="I26" s="9"/>
      <c r="J26" s="12" t="str">
        <f t="shared" si="0"/>
        <v/>
      </c>
      <c r="K26" s="4" t="str">
        <f t="shared" si="1"/>
        <v/>
      </c>
      <c r="L26" s="8"/>
    </row>
    <row r="27" spans="1:12">
      <c r="A27" s="8"/>
      <c r="B27" s="7"/>
      <c r="C27" s="4" t="str">
        <f>IF(B27="","",VLOOKUP(B27,'Revenue Bands'!$A$5:$D$9,3,TRUE))</f>
        <v/>
      </c>
      <c r="D27" s="12" t="str">
        <f>IF(B27="","",VLOOKUP(B27,'Revenue Bands'!$A$5:$D$9,4,TRUE))</f>
        <v/>
      </c>
      <c r="E27" s="9"/>
      <c r="F27" s="9"/>
      <c r="G27" s="9"/>
      <c r="H27" s="9"/>
      <c r="I27" s="9"/>
      <c r="J27" s="12" t="str">
        <f t="shared" si="0"/>
        <v/>
      </c>
      <c r="K27" s="4" t="str">
        <f t="shared" si="1"/>
        <v/>
      </c>
      <c r="L27" s="8"/>
    </row>
    <row r="28" spans="1:12">
      <c r="A28" s="8"/>
      <c r="B28" s="7"/>
      <c r="C28" s="4" t="str">
        <f>IF(B28="","",VLOOKUP(B28,'Revenue Bands'!$A$5:$D$9,3,TRUE))</f>
        <v/>
      </c>
      <c r="D28" s="12" t="str">
        <f>IF(B28="","",VLOOKUP(B28,'Revenue Bands'!$A$5:$D$9,4,TRUE))</f>
        <v/>
      </c>
      <c r="E28" s="9"/>
      <c r="F28" s="9"/>
      <c r="G28" s="9"/>
      <c r="H28" s="9"/>
      <c r="I28" s="9"/>
      <c r="J28" s="12" t="str">
        <f t="shared" si="0"/>
        <v/>
      </c>
      <c r="K28" s="4" t="str">
        <f t="shared" si="1"/>
        <v/>
      </c>
      <c r="L28" s="8"/>
    </row>
    <row r="29" spans="1:12">
      <c r="A29" s="8"/>
      <c r="B29" s="7"/>
      <c r="C29" s="4" t="str">
        <f>IF(B29="","",VLOOKUP(B29,'Revenue Bands'!$A$5:$D$9,3,TRUE))</f>
        <v/>
      </c>
      <c r="D29" s="12" t="str">
        <f>IF(B29="","",VLOOKUP(B29,'Revenue Bands'!$A$5:$D$9,4,TRUE))</f>
        <v/>
      </c>
      <c r="E29" s="9"/>
      <c r="F29" s="9"/>
      <c r="G29" s="9"/>
      <c r="H29" s="9"/>
      <c r="I29" s="9"/>
      <c r="J29" s="12" t="str">
        <f t="shared" si="0"/>
        <v/>
      </c>
      <c r="K29" s="4" t="str">
        <f t="shared" si="1"/>
        <v/>
      </c>
      <c r="L29" s="8"/>
    </row>
    <row r="30" spans="1:12">
      <c r="A30" s="8"/>
      <c r="B30" s="7"/>
      <c r="C30" s="4" t="str">
        <f>IF(B30="","",VLOOKUP(B30,'Revenue Bands'!$A$5:$D$9,3,TRUE))</f>
        <v/>
      </c>
      <c r="D30" s="12" t="str">
        <f>IF(B30="","",VLOOKUP(B30,'Revenue Bands'!$A$5:$D$9,4,TRUE))</f>
        <v/>
      </c>
      <c r="E30" s="9"/>
      <c r="F30" s="9"/>
      <c r="G30" s="9"/>
      <c r="H30" s="9"/>
      <c r="I30" s="9"/>
      <c r="J30" s="12" t="str">
        <f t="shared" si="0"/>
        <v/>
      </c>
      <c r="K30" s="4" t="str">
        <f t="shared" si="1"/>
        <v/>
      </c>
      <c r="L30" s="8"/>
    </row>
    <row r="31" spans="1:12">
      <c r="A31" s="8"/>
      <c r="B31" s="7"/>
      <c r="C31" s="4" t="str">
        <f>IF(B31="","",VLOOKUP(B31,'Revenue Bands'!$A$5:$D$9,3,TRUE))</f>
        <v/>
      </c>
      <c r="D31" s="12" t="str">
        <f>IF(B31="","",VLOOKUP(B31,'Revenue Bands'!$A$5:$D$9,4,TRUE))</f>
        <v/>
      </c>
      <c r="E31" s="9"/>
      <c r="F31" s="9"/>
      <c r="G31" s="9"/>
      <c r="H31" s="9"/>
      <c r="I31" s="9"/>
      <c r="J31" s="12" t="str">
        <f t="shared" si="0"/>
        <v/>
      </c>
      <c r="K31" s="4" t="str">
        <f t="shared" si="1"/>
        <v/>
      </c>
      <c r="L31" s="8"/>
    </row>
    <row r="32" spans="1:12">
      <c r="A32" s="8"/>
      <c r="B32" s="7"/>
      <c r="C32" s="4" t="str">
        <f>IF(B32="","",VLOOKUP(B32,'Revenue Bands'!$A$5:$D$9,3,TRUE))</f>
        <v/>
      </c>
      <c r="D32" s="12" t="str">
        <f>IF(B32="","",VLOOKUP(B32,'Revenue Bands'!$A$5:$D$9,4,TRUE))</f>
        <v/>
      </c>
      <c r="E32" s="9"/>
      <c r="F32" s="9"/>
      <c r="G32" s="9"/>
      <c r="H32" s="9"/>
      <c r="I32" s="9"/>
      <c r="J32" s="12" t="str">
        <f t="shared" si="0"/>
        <v/>
      </c>
      <c r="K32" s="4" t="str">
        <f t="shared" si="1"/>
        <v/>
      </c>
      <c r="L32" s="8"/>
    </row>
    <row r="33" spans="1:12">
      <c r="A33" s="8"/>
      <c r="B33" s="7"/>
      <c r="C33" s="4" t="str">
        <f>IF(B33="","",VLOOKUP(B33,'Revenue Bands'!$A$5:$D$9,3,TRUE))</f>
        <v/>
      </c>
      <c r="D33" s="12" t="str">
        <f>IF(B33="","",VLOOKUP(B33,'Revenue Bands'!$A$5:$D$9,4,TRUE))</f>
        <v/>
      </c>
      <c r="E33" s="9"/>
      <c r="F33" s="9"/>
      <c r="G33" s="9"/>
      <c r="H33" s="9"/>
      <c r="I33" s="9"/>
      <c r="J33" s="12" t="str">
        <f t="shared" si="0"/>
        <v/>
      </c>
      <c r="K33" s="4" t="str">
        <f t="shared" si="1"/>
        <v/>
      </c>
      <c r="L33" s="8"/>
    </row>
    <row r="34" spans="1:12">
      <c r="A34" s="8"/>
      <c r="B34" s="7"/>
      <c r="C34" s="4" t="str">
        <f>IF(B34="","",VLOOKUP(B34,'Revenue Bands'!$A$5:$D$9,3,TRUE))</f>
        <v/>
      </c>
      <c r="D34" s="12" t="str">
        <f>IF(B34="","",VLOOKUP(B34,'Revenue Bands'!$A$5:$D$9,4,TRUE))</f>
        <v/>
      </c>
      <c r="E34" s="9"/>
      <c r="F34" s="9"/>
      <c r="G34" s="9"/>
      <c r="H34" s="9"/>
      <c r="I34" s="9"/>
      <c r="J34" s="12" t="str">
        <f t="shared" si="0"/>
        <v/>
      </c>
      <c r="K34" s="4" t="str">
        <f t="shared" si="1"/>
        <v/>
      </c>
      <c r="L34" s="8"/>
    </row>
    <row r="35" spans="1:12">
      <c r="A35" s="8"/>
      <c r="B35" s="7"/>
      <c r="C35" s="4" t="str">
        <f>IF(B35="","",VLOOKUP(B35,'Revenue Bands'!$A$5:$D$9,3,TRUE))</f>
        <v/>
      </c>
      <c r="D35" s="12" t="str">
        <f>IF(B35="","",VLOOKUP(B35,'Revenue Bands'!$A$5:$D$9,4,TRUE))</f>
        <v/>
      </c>
      <c r="E35" s="9"/>
      <c r="F35" s="9"/>
      <c r="G35" s="9"/>
      <c r="H35" s="9"/>
      <c r="I35" s="9"/>
      <c r="J35" s="12" t="str">
        <f t="shared" si="0"/>
        <v/>
      </c>
      <c r="K35" s="4" t="str">
        <f t="shared" si="1"/>
        <v/>
      </c>
      <c r="L35" s="8"/>
    </row>
    <row r="36" spans="1:12">
      <c r="A36" s="8"/>
      <c r="B36" s="7"/>
      <c r="C36" s="4" t="str">
        <f>IF(B36="","",VLOOKUP(B36,'Revenue Bands'!$A$5:$D$9,3,TRUE))</f>
        <v/>
      </c>
      <c r="D36" s="12" t="str">
        <f>IF(B36="","",VLOOKUP(B36,'Revenue Bands'!$A$5:$D$9,4,TRUE))</f>
        <v/>
      </c>
      <c r="E36" s="9"/>
      <c r="F36" s="9"/>
      <c r="G36" s="9"/>
      <c r="H36" s="9"/>
      <c r="I36" s="9"/>
      <c r="J36" s="12" t="str">
        <f t="shared" si="0"/>
        <v/>
      </c>
      <c r="K36" s="4" t="str">
        <f t="shared" si="1"/>
        <v/>
      </c>
      <c r="L36" s="8"/>
    </row>
    <row r="37" spans="1:12">
      <c r="A37" s="8"/>
      <c r="B37" s="7"/>
      <c r="C37" s="4" t="str">
        <f>IF(B37="","",VLOOKUP(B37,'Revenue Bands'!$A$5:$D$9,3,TRUE))</f>
        <v/>
      </c>
      <c r="D37" s="12" t="str">
        <f>IF(B37="","",VLOOKUP(B37,'Revenue Bands'!$A$5:$D$9,4,TRUE))</f>
        <v/>
      </c>
      <c r="E37" s="9"/>
      <c r="F37" s="9"/>
      <c r="G37" s="9"/>
      <c r="H37" s="9"/>
      <c r="I37" s="9"/>
      <c r="J37" s="12" t="str">
        <f t="shared" ref="J37:J68" si="2">IF(A37="","",SUM(D37:I37))</f>
        <v/>
      </c>
      <c r="K37" s="4" t="str">
        <f t="shared" ref="K37:K68" si="3">IF(J37="","",IF(J37&gt;=75,"MQL / Sales handoff",IF(J37&gt;=50,"Nurture / Review","Not qualified")))</f>
        <v/>
      </c>
      <c r="L37" s="8"/>
    </row>
    <row r="38" spans="1:12">
      <c r="A38" s="8"/>
      <c r="B38" s="7"/>
      <c r="C38" s="4" t="str">
        <f>IF(B38="","",VLOOKUP(B38,'Revenue Bands'!$A$5:$D$9,3,TRUE))</f>
        <v/>
      </c>
      <c r="D38" s="12" t="str">
        <f>IF(B38="","",VLOOKUP(B38,'Revenue Bands'!$A$5:$D$9,4,TRUE))</f>
        <v/>
      </c>
      <c r="E38" s="9"/>
      <c r="F38" s="9"/>
      <c r="G38" s="9"/>
      <c r="H38" s="9"/>
      <c r="I38" s="9"/>
      <c r="J38" s="12" t="str">
        <f t="shared" si="2"/>
        <v/>
      </c>
      <c r="K38" s="4" t="str">
        <f t="shared" si="3"/>
        <v/>
      </c>
      <c r="L38" s="8"/>
    </row>
    <row r="39" spans="1:12">
      <c r="A39" s="8"/>
      <c r="B39" s="7"/>
      <c r="C39" s="4" t="str">
        <f>IF(B39="","",VLOOKUP(B39,'Revenue Bands'!$A$5:$D$9,3,TRUE))</f>
        <v/>
      </c>
      <c r="D39" s="12" t="str">
        <f>IF(B39="","",VLOOKUP(B39,'Revenue Bands'!$A$5:$D$9,4,TRUE))</f>
        <v/>
      </c>
      <c r="E39" s="9"/>
      <c r="F39" s="9"/>
      <c r="G39" s="9"/>
      <c r="H39" s="9"/>
      <c r="I39" s="9"/>
      <c r="J39" s="12" t="str">
        <f t="shared" si="2"/>
        <v/>
      </c>
      <c r="K39" s="4" t="str">
        <f t="shared" si="3"/>
        <v/>
      </c>
      <c r="L39" s="8"/>
    </row>
    <row r="40" spans="1:12">
      <c r="A40" s="8"/>
      <c r="B40" s="7"/>
      <c r="C40" s="4" t="str">
        <f>IF(B40="","",VLOOKUP(B40,'Revenue Bands'!$A$5:$D$9,3,TRUE))</f>
        <v/>
      </c>
      <c r="D40" s="12" t="str">
        <f>IF(B40="","",VLOOKUP(B40,'Revenue Bands'!$A$5:$D$9,4,TRUE))</f>
        <v/>
      </c>
      <c r="E40" s="9"/>
      <c r="F40" s="9"/>
      <c r="G40" s="9"/>
      <c r="H40" s="9"/>
      <c r="I40" s="9"/>
      <c r="J40" s="12" t="str">
        <f t="shared" si="2"/>
        <v/>
      </c>
      <c r="K40" s="4" t="str">
        <f t="shared" si="3"/>
        <v/>
      </c>
      <c r="L40" s="8"/>
    </row>
    <row r="41" spans="1:12">
      <c r="A41" s="8"/>
      <c r="B41" s="7"/>
      <c r="C41" s="4" t="str">
        <f>IF(B41="","",VLOOKUP(B41,'Revenue Bands'!$A$5:$D$9,3,TRUE))</f>
        <v/>
      </c>
      <c r="D41" s="12" t="str">
        <f>IF(B41="","",VLOOKUP(B41,'Revenue Bands'!$A$5:$D$9,4,TRUE))</f>
        <v/>
      </c>
      <c r="E41" s="9"/>
      <c r="F41" s="9"/>
      <c r="G41" s="9"/>
      <c r="H41" s="9"/>
      <c r="I41" s="9"/>
      <c r="J41" s="12" t="str">
        <f t="shared" si="2"/>
        <v/>
      </c>
      <c r="K41" s="4" t="str">
        <f t="shared" si="3"/>
        <v/>
      </c>
      <c r="L41" s="8"/>
    </row>
    <row r="42" spans="1:12">
      <c r="A42" s="8"/>
      <c r="B42" s="7"/>
      <c r="C42" s="4" t="str">
        <f>IF(B42="","",VLOOKUP(B42,'Revenue Bands'!$A$5:$D$9,3,TRUE))</f>
        <v/>
      </c>
      <c r="D42" s="12" t="str">
        <f>IF(B42="","",VLOOKUP(B42,'Revenue Bands'!$A$5:$D$9,4,TRUE))</f>
        <v/>
      </c>
      <c r="E42" s="9"/>
      <c r="F42" s="9"/>
      <c r="G42" s="9"/>
      <c r="H42" s="9"/>
      <c r="I42" s="9"/>
      <c r="J42" s="12" t="str">
        <f t="shared" si="2"/>
        <v/>
      </c>
      <c r="K42" s="4" t="str">
        <f t="shared" si="3"/>
        <v/>
      </c>
      <c r="L42" s="8"/>
    </row>
    <row r="43" spans="1:12">
      <c r="A43" s="8"/>
      <c r="B43" s="7"/>
      <c r="C43" s="4" t="str">
        <f>IF(B43="","",VLOOKUP(B43,'Revenue Bands'!$A$5:$D$9,3,TRUE))</f>
        <v/>
      </c>
      <c r="D43" s="12" t="str">
        <f>IF(B43="","",VLOOKUP(B43,'Revenue Bands'!$A$5:$D$9,4,TRUE))</f>
        <v/>
      </c>
      <c r="E43" s="9"/>
      <c r="F43" s="9"/>
      <c r="G43" s="9"/>
      <c r="H43" s="9"/>
      <c r="I43" s="9"/>
      <c r="J43" s="12" t="str">
        <f t="shared" si="2"/>
        <v/>
      </c>
      <c r="K43" s="4" t="str">
        <f t="shared" si="3"/>
        <v/>
      </c>
      <c r="L43" s="8"/>
    </row>
    <row r="44" spans="1:12">
      <c r="A44" s="8"/>
      <c r="B44" s="7"/>
      <c r="C44" s="4" t="str">
        <f>IF(B44="","",VLOOKUP(B44,'Revenue Bands'!$A$5:$D$9,3,TRUE))</f>
        <v/>
      </c>
      <c r="D44" s="12" t="str">
        <f>IF(B44="","",VLOOKUP(B44,'Revenue Bands'!$A$5:$D$9,4,TRUE))</f>
        <v/>
      </c>
      <c r="E44" s="9"/>
      <c r="F44" s="9"/>
      <c r="G44" s="9"/>
      <c r="H44" s="9"/>
      <c r="I44" s="9"/>
      <c r="J44" s="12" t="str">
        <f t="shared" si="2"/>
        <v/>
      </c>
      <c r="K44" s="4" t="str">
        <f t="shared" si="3"/>
        <v/>
      </c>
      <c r="L44" s="8"/>
    </row>
    <row r="45" spans="1:12">
      <c r="A45" s="8"/>
      <c r="B45" s="7"/>
      <c r="C45" s="4" t="str">
        <f>IF(B45="","",VLOOKUP(B45,'Revenue Bands'!$A$5:$D$9,3,TRUE))</f>
        <v/>
      </c>
      <c r="D45" s="12" t="str">
        <f>IF(B45="","",VLOOKUP(B45,'Revenue Bands'!$A$5:$D$9,4,TRUE))</f>
        <v/>
      </c>
      <c r="E45" s="9"/>
      <c r="F45" s="9"/>
      <c r="G45" s="9"/>
      <c r="H45" s="9"/>
      <c r="I45" s="9"/>
      <c r="J45" s="12" t="str">
        <f t="shared" si="2"/>
        <v/>
      </c>
      <c r="K45" s="4" t="str">
        <f t="shared" si="3"/>
        <v/>
      </c>
      <c r="L45" s="8"/>
    </row>
    <row r="46" spans="1:12">
      <c r="A46" s="8"/>
      <c r="B46" s="7"/>
      <c r="C46" s="4" t="str">
        <f>IF(B46="","",VLOOKUP(B46,'Revenue Bands'!$A$5:$D$9,3,TRUE))</f>
        <v/>
      </c>
      <c r="D46" s="12" t="str">
        <f>IF(B46="","",VLOOKUP(B46,'Revenue Bands'!$A$5:$D$9,4,TRUE))</f>
        <v/>
      </c>
      <c r="E46" s="9"/>
      <c r="F46" s="9"/>
      <c r="G46" s="9"/>
      <c r="H46" s="9"/>
      <c r="I46" s="9"/>
      <c r="J46" s="12" t="str">
        <f t="shared" si="2"/>
        <v/>
      </c>
      <c r="K46" s="4" t="str">
        <f t="shared" si="3"/>
        <v/>
      </c>
      <c r="L46" s="8"/>
    </row>
    <row r="47" spans="1:12">
      <c r="A47" s="8"/>
      <c r="B47" s="7"/>
      <c r="C47" s="4" t="str">
        <f>IF(B47="","",VLOOKUP(B47,'Revenue Bands'!$A$5:$D$9,3,TRUE))</f>
        <v/>
      </c>
      <c r="D47" s="12" t="str">
        <f>IF(B47="","",VLOOKUP(B47,'Revenue Bands'!$A$5:$D$9,4,TRUE))</f>
        <v/>
      </c>
      <c r="E47" s="9"/>
      <c r="F47" s="9"/>
      <c r="G47" s="9"/>
      <c r="H47" s="9"/>
      <c r="I47" s="9"/>
      <c r="J47" s="12" t="str">
        <f t="shared" si="2"/>
        <v/>
      </c>
      <c r="K47" s="4" t="str">
        <f t="shared" si="3"/>
        <v/>
      </c>
      <c r="L47" s="8"/>
    </row>
    <row r="48" spans="1:12">
      <c r="A48" s="8"/>
      <c r="B48" s="7"/>
      <c r="C48" s="4" t="str">
        <f>IF(B48="","",VLOOKUP(B48,'Revenue Bands'!$A$5:$D$9,3,TRUE))</f>
        <v/>
      </c>
      <c r="D48" s="12" t="str">
        <f>IF(B48="","",VLOOKUP(B48,'Revenue Bands'!$A$5:$D$9,4,TRUE))</f>
        <v/>
      </c>
      <c r="E48" s="9"/>
      <c r="F48" s="9"/>
      <c r="G48" s="9"/>
      <c r="H48" s="9"/>
      <c r="I48" s="9"/>
      <c r="J48" s="12" t="str">
        <f t="shared" si="2"/>
        <v/>
      </c>
      <c r="K48" s="4" t="str">
        <f t="shared" si="3"/>
        <v/>
      </c>
      <c r="L48" s="8"/>
    </row>
    <row r="49" spans="1:12">
      <c r="A49" s="8"/>
      <c r="B49" s="7"/>
      <c r="C49" s="4" t="str">
        <f>IF(B49="","",VLOOKUP(B49,'Revenue Bands'!$A$5:$D$9,3,TRUE))</f>
        <v/>
      </c>
      <c r="D49" s="12" t="str">
        <f>IF(B49="","",VLOOKUP(B49,'Revenue Bands'!$A$5:$D$9,4,TRUE))</f>
        <v/>
      </c>
      <c r="E49" s="9"/>
      <c r="F49" s="9"/>
      <c r="G49" s="9"/>
      <c r="H49" s="9"/>
      <c r="I49" s="9"/>
      <c r="J49" s="12" t="str">
        <f t="shared" si="2"/>
        <v/>
      </c>
      <c r="K49" s="4" t="str">
        <f t="shared" si="3"/>
        <v/>
      </c>
      <c r="L49" s="8"/>
    </row>
    <row r="50" spans="1:12">
      <c r="A50" s="8"/>
      <c r="B50" s="7"/>
      <c r="C50" s="4" t="str">
        <f>IF(B50="","",VLOOKUP(B50,'Revenue Bands'!$A$5:$D$9,3,TRUE))</f>
        <v/>
      </c>
      <c r="D50" s="12" t="str">
        <f>IF(B50="","",VLOOKUP(B50,'Revenue Bands'!$A$5:$D$9,4,TRUE))</f>
        <v/>
      </c>
      <c r="E50" s="9"/>
      <c r="F50" s="9"/>
      <c r="G50" s="9"/>
      <c r="H50" s="9"/>
      <c r="I50" s="9"/>
      <c r="J50" s="12" t="str">
        <f t="shared" si="2"/>
        <v/>
      </c>
      <c r="K50" s="4" t="str">
        <f t="shared" si="3"/>
        <v/>
      </c>
      <c r="L50" s="8"/>
    </row>
    <row r="51" spans="1:12">
      <c r="A51" s="8"/>
      <c r="B51" s="7"/>
      <c r="C51" s="4" t="str">
        <f>IF(B51="","",VLOOKUP(B51,'Revenue Bands'!$A$5:$D$9,3,TRUE))</f>
        <v/>
      </c>
      <c r="D51" s="12" t="str">
        <f>IF(B51="","",VLOOKUP(B51,'Revenue Bands'!$A$5:$D$9,4,TRUE))</f>
        <v/>
      </c>
      <c r="E51" s="9"/>
      <c r="F51" s="9"/>
      <c r="G51" s="9"/>
      <c r="H51" s="9"/>
      <c r="I51" s="9"/>
      <c r="J51" s="12" t="str">
        <f t="shared" si="2"/>
        <v/>
      </c>
      <c r="K51" s="4" t="str">
        <f t="shared" si="3"/>
        <v/>
      </c>
      <c r="L51" s="8"/>
    </row>
    <row r="52" spans="1:12">
      <c r="A52" s="8"/>
      <c r="B52" s="7"/>
      <c r="C52" s="4" t="str">
        <f>IF(B52="","",VLOOKUP(B52,'Revenue Bands'!$A$5:$D$9,3,TRUE))</f>
        <v/>
      </c>
      <c r="D52" s="12" t="str">
        <f>IF(B52="","",VLOOKUP(B52,'Revenue Bands'!$A$5:$D$9,4,TRUE))</f>
        <v/>
      </c>
      <c r="E52" s="9"/>
      <c r="F52" s="9"/>
      <c r="G52" s="9"/>
      <c r="H52" s="9"/>
      <c r="I52" s="9"/>
      <c r="J52" s="12" t="str">
        <f t="shared" si="2"/>
        <v/>
      </c>
      <c r="K52" s="4" t="str">
        <f t="shared" si="3"/>
        <v/>
      </c>
      <c r="L52" s="8"/>
    </row>
    <row r="53" spans="1:12">
      <c r="A53" s="8"/>
      <c r="B53" s="7"/>
      <c r="C53" s="4" t="str">
        <f>IF(B53="","",VLOOKUP(B53,'Revenue Bands'!$A$5:$D$9,3,TRUE))</f>
        <v/>
      </c>
      <c r="D53" s="12" t="str">
        <f>IF(B53="","",VLOOKUP(B53,'Revenue Bands'!$A$5:$D$9,4,TRUE))</f>
        <v/>
      </c>
      <c r="E53" s="9"/>
      <c r="F53" s="9"/>
      <c r="G53" s="9"/>
      <c r="H53" s="9"/>
      <c r="I53" s="9"/>
      <c r="J53" s="12" t="str">
        <f t="shared" si="2"/>
        <v/>
      </c>
      <c r="K53" s="4" t="str">
        <f t="shared" si="3"/>
        <v/>
      </c>
      <c r="L53" s="8"/>
    </row>
    <row r="54" spans="1:12">
      <c r="A54" s="8"/>
      <c r="B54" s="7"/>
      <c r="C54" s="4" t="str">
        <f>IF(B54="","",VLOOKUP(B54,'Revenue Bands'!$A$5:$D$9,3,TRUE))</f>
        <v/>
      </c>
      <c r="D54" s="12" t="str">
        <f>IF(B54="","",VLOOKUP(B54,'Revenue Bands'!$A$5:$D$9,4,TRUE))</f>
        <v/>
      </c>
      <c r="E54" s="9"/>
      <c r="F54" s="9"/>
      <c r="G54" s="9"/>
      <c r="H54" s="9"/>
      <c r="I54" s="9"/>
      <c r="J54" s="12" t="str">
        <f t="shared" si="2"/>
        <v/>
      </c>
      <c r="K54" s="4" t="str">
        <f t="shared" si="3"/>
        <v/>
      </c>
      <c r="L54" s="8"/>
    </row>
    <row r="55" spans="1:12">
      <c r="A55" s="8"/>
      <c r="B55" s="7"/>
      <c r="C55" s="4" t="str">
        <f>IF(B55="","",VLOOKUP(B55,'Revenue Bands'!$A$5:$D$9,3,TRUE))</f>
        <v/>
      </c>
      <c r="D55" s="12" t="str">
        <f>IF(B55="","",VLOOKUP(B55,'Revenue Bands'!$A$5:$D$9,4,TRUE))</f>
        <v/>
      </c>
      <c r="E55" s="9"/>
      <c r="F55" s="9"/>
      <c r="G55" s="9"/>
      <c r="H55" s="9"/>
      <c r="I55" s="9"/>
      <c r="J55" s="12" t="str">
        <f t="shared" si="2"/>
        <v/>
      </c>
      <c r="K55" s="4" t="str">
        <f t="shared" si="3"/>
        <v/>
      </c>
      <c r="L55" s="8"/>
    </row>
    <row r="56" spans="1:12">
      <c r="A56" s="8"/>
      <c r="B56" s="7"/>
      <c r="C56" s="4" t="str">
        <f>IF(B56="","",VLOOKUP(B56,'Revenue Bands'!$A$5:$D$9,3,TRUE))</f>
        <v/>
      </c>
      <c r="D56" s="12" t="str">
        <f>IF(B56="","",VLOOKUP(B56,'Revenue Bands'!$A$5:$D$9,4,TRUE))</f>
        <v/>
      </c>
      <c r="E56" s="9"/>
      <c r="F56" s="9"/>
      <c r="G56" s="9"/>
      <c r="H56" s="9"/>
      <c r="I56" s="9"/>
      <c r="J56" s="12" t="str">
        <f t="shared" si="2"/>
        <v/>
      </c>
      <c r="K56" s="4" t="str">
        <f t="shared" si="3"/>
        <v/>
      </c>
      <c r="L56" s="8"/>
    </row>
    <row r="57" spans="1:12">
      <c r="A57" s="8"/>
      <c r="B57" s="7"/>
      <c r="C57" s="4" t="str">
        <f>IF(B57="","",VLOOKUP(B57,'Revenue Bands'!$A$5:$D$9,3,TRUE))</f>
        <v/>
      </c>
      <c r="D57" s="12" t="str">
        <f>IF(B57="","",VLOOKUP(B57,'Revenue Bands'!$A$5:$D$9,4,TRUE))</f>
        <v/>
      </c>
      <c r="E57" s="9"/>
      <c r="F57" s="9"/>
      <c r="G57" s="9"/>
      <c r="H57" s="9"/>
      <c r="I57" s="9"/>
      <c r="J57" s="12" t="str">
        <f t="shared" si="2"/>
        <v/>
      </c>
      <c r="K57" s="4" t="str">
        <f t="shared" si="3"/>
        <v/>
      </c>
      <c r="L57" s="8"/>
    </row>
    <row r="58" spans="1:12">
      <c r="A58" s="8"/>
      <c r="B58" s="7"/>
      <c r="C58" s="4" t="str">
        <f>IF(B58="","",VLOOKUP(B58,'Revenue Bands'!$A$5:$D$9,3,TRUE))</f>
        <v/>
      </c>
      <c r="D58" s="12" t="str">
        <f>IF(B58="","",VLOOKUP(B58,'Revenue Bands'!$A$5:$D$9,4,TRUE))</f>
        <v/>
      </c>
      <c r="E58" s="9"/>
      <c r="F58" s="9"/>
      <c r="G58" s="9"/>
      <c r="H58" s="9"/>
      <c r="I58" s="9"/>
      <c r="J58" s="12" t="str">
        <f t="shared" si="2"/>
        <v/>
      </c>
      <c r="K58" s="4" t="str">
        <f t="shared" si="3"/>
        <v/>
      </c>
      <c r="L58" s="8"/>
    </row>
    <row r="59" spans="1:12">
      <c r="A59" s="8"/>
      <c r="B59" s="7"/>
      <c r="C59" s="4" t="str">
        <f>IF(B59="","",VLOOKUP(B59,'Revenue Bands'!$A$5:$D$9,3,TRUE))</f>
        <v/>
      </c>
      <c r="D59" s="12" t="str">
        <f>IF(B59="","",VLOOKUP(B59,'Revenue Bands'!$A$5:$D$9,4,TRUE))</f>
        <v/>
      </c>
      <c r="E59" s="9"/>
      <c r="F59" s="9"/>
      <c r="G59" s="9"/>
      <c r="H59" s="9"/>
      <c r="I59" s="9"/>
      <c r="J59" s="12" t="str">
        <f t="shared" si="2"/>
        <v/>
      </c>
      <c r="K59" s="4" t="str">
        <f t="shared" si="3"/>
        <v/>
      </c>
      <c r="L59" s="8"/>
    </row>
    <row r="60" spans="1:12">
      <c r="A60" s="8"/>
      <c r="B60" s="7"/>
      <c r="C60" s="4" t="str">
        <f>IF(B60="","",VLOOKUP(B60,'Revenue Bands'!$A$5:$D$9,3,TRUE))</f>
        <v/>
      </c>
      <c r="D60" s="12" t="str">
        <f>IF(B60="","",VLOOKUP(B60,'Revenue Bands'!$A$5:$D$9,4,TRUE))</f>
        <v/>
      </c>
      <c r="E60" s="9"/>
      <c r="F60" s="9"/>
      <c r="G60" s="9"/>
      <c r="H60" s="9"/>
      <c r="I60" s="9"/>
      <c r="J60" s="12" t="str">
        <f t="shared" si="2"/>
        <v/>
      </c>
      <c r="K60" s="4" t="str">
        <f t="shared" si="3"/>
        <v/>
      </c>
      <c r="L60" s="8"/>
    </row>
    <row r="61" spans="1:12">
      <c r="A61" s="8"/>
      <c r="B61" s="7"/>
      <c r="C61" s="4" t="str">
        <f>IF(B61="","",VLOOKUP(B61,'Revenue Bands'!$A$5:$D$9,3,TRUE))</f>
        <v/>
      </c>
      <c r="D61" s="12" t="str">
        <f>IF(B61="","",VLOOKUP(B61,'Revenue Bands'!$A$5:$D$9,4,TRUE))</f>
        <v/>
      </c>
      <c r="E61" s="9"/>
      <c r="F61" s="9"/>
      <c r="G61" s="9"/>
      <c r="H61" s="9"/>
      <c r="I61" s="9"/>
      <c r="J61" s="12" t="str">
        <f t="shared" si="2"/>
        <v/>
      </c>
      <c r="K61" s="4" t="str">
        <f t="shared" si="3"/>
        <v/>
      </c>
      <c r="L61" s="8"/>
    </row>
    <row r="62" spans="1:12">
      <c r="A62" s="8"/>
      <c r="B62" s="7"/>
      <c r="C62" s="4" t="str">
        <f>IF(B62="","",VLOOKUP(B62,'Revenue Bands'!$A$5:$D$9,3,TRUE))</f>
        <v/>
      </c>
      <c r="D62" s="12" t="str">
        <f>IF(B62="","",VLOOKUP(B62,'Revenue Bands'!$A$5:$D$9,4,TRUE))</f>
        <v/>
      </c>
      <c r="E62" s="9"/>
      <c r="F62" s="9"/>
      <c r="G62" s="9"/>
      <c r="H62" s="9"/>
      <c r="I62" s="9"/>
      <c r="J62" s="12" t="str">
        <f t="shared" si="2"/>
        <v/>
      </c>
      <c r="K62" s="4" t="str">
        <f t="shared" si="3"/>
        <v/>
      </c>
      <c r="L62" s="8"/>
    </row>
    <row r="63" spans="1:12">
      <c r="A63" s="8"/>
      <c r="B63" s="7"/>
      <c r="C63" s="4" t="str">
        <f>IF(B63="","",VLOOKUP(B63,'Revenue Bands'!$A$5:$D$9,3,TRUE))</f>
        <v/>
      </c>
      <c r="D63" s="12" t="str">
        <f>IF(B63="","",VLOOKUP(B63,'Revenue Bands'!$A$5:$D$9,4,TRUE))</f>
        <v/>
      </c>
      <c r="E63" s="9"/>
      <c r="F63" s="9"/>
      <c r="G63" s="9"/>
      <c r="H63" s="9"/>
      <c r="I63" s="9"/>
      <c r="J63" s="12" t="str">
        <f t="shared" si="2"/>
        <v/>
      </c>
      <c r="K63" s="4" t="str">
        <f t="shared" si="3"/>
        <v/>
      </c>
      <c r="L63" s="8"/>
    </row>
    <row r="64" spans="1:12">
      <c r="A64" s="8"/>
      <c r="B64" s="7"/>
      <c r="C64" s="4" t="str">
        <f>IF(B64="","",VLOOKUP(B64,'Revenue Bands'!$A$5:$D$9,3,TRUE))</f>
        <v/>
      </c>
      <c r="D64" s="12" t="str">
        <f>IF(B64="","",VLOOKUP(B64,'Revenue Bands'!$A$5:$D$9,4,TRUE))</f>
        <v/>
      </c>
      <c r="E64" s="9"/>
      <c r="F64" s="9"/>
      <c r="G64" s="9"/>
      <c r="H64" s="9"/>
      <c r="I64" s="9"/>
      <c r="J64" s="12" t="str">
        <f t="shared" si="2"/>
        <v/>
      </c>
      <c r="K64" s="4" t="str">
        <f t="shared" si="3"/>
        <v/>
      </c>
      <c r="L64" s="8"/>
    </row>
    <row r="65" spans="1:12">
      <c r="A65" s="8"/>
      <c r="B65" s="7"/>
      <c r="C65" s="4" t="str">
        <f>IF(B65="","",VLOOKUP(B65,'Revenue Bands'!$A$5:$D$9,3,TRUE))</f>
        <v/>
      </c>
      <c r="D65" s="12" t="str">
        <f>IF(B65="","",VLOOKUP(B65,'Revenue Bands'!$A$5:$D$9,4,TRUE))</f>
        <v/>
      </c>
      <c r="E65" s="9"/>
      <c r="F65" s="9"/>
      <c r="G65" s="9"/>
      <c r="H65" s="9"/>
      <c r="I65" s="9"/>
      <c r="J65" s="12" t="str">
        <f t="shared" si="2"/>
        <v/>
      </c>
      <c r="K65" s="4" t="str">
        <f t="shared" si="3"/>
        <v/>
      </c>
      <c r="L65" s="8"/>
    </row>
    <row r="66" spans="1:12">
      <c r="A66" s="8"/>
      <c r="B66" s="7"/>
      <c r="C66" s="4" t="str">
        <f>IF(B66="","",VLOOKUP(B66,'Revenue Bands'!$A$5:$D$9,3,TRUE))</f>
        <v/>
      </c>
      <c r="D66" s="12" t="str">
        <f>IF(B66="","",VLOOKUP(B66,'Revenue Bands'!$A$5:$D$9,4,TRUE))</f>
        <v/>
      </c>
      <c r="E66" s="9"/>
      <c r="F66" s="9"/>
      <c r="G66" s="9"/>
      <c r="H66" s="9"/>
      <c r="I66" s="9"/>
      <c r="J66" s="12" t="str">
        <f t="shared" si="2"/>
        <v/>
      </c>
      <c r="K66" s="4" t="str">
        <f t="shared" si="3"/>
        <v/>
      </c>
      <c r="L66" s="8"/>
    </row>
    <row r="67" spans="1:12">
      <c r="A67" s="8"/>
      <c r="B67" s="7"/>
      <c r="C67" s="4" t="str">
        <f>IF(B67="","",VLOOKUP(B67,'Revenue Bands'!$A$5:$D$9,3,TRUE))</f>
        <v/>
      </c>
      <c r="D67" s="12" t="str">
        <f>IF(B67="","",VLOOKUP(B67,'Revenue Bands'!$A$5:$D$9,4,TRUE))</f>
        <v/>
      </c>
      <c r="E67" s="9"/>
      <c r="F67" s="9"/>
      <c r="G67" s="9"/>
      <c r="H67" s="9"/>
      <c r="I67" s="9"/>
      <c r="J67" s="12" t="str">
        <f t="shared" si="2"/>
        <v/>
      </c>
      <c r="K67" s="4" t="str">
        <f t="shared" si="3"/>
        <v/>
      </c>
      <c r="L67" s="8"/>
    </row>
    <row r="68" spans="1:12">
      <c r="A68" s="8"/>
      <c r="B68" s="7"/>
      <c r="C68" s="4" t="str">
        <f>IF(B68="","",VLOOKUP(B68,'Revenue Bands'!$A$5:$D$9,3,TRUE))</f>
        <v/>
      </c>
      <c r="D68" s="12" t="str">
        <f>IF(B68="","",VLOOKUP(B68,'Revenue Bands'!$A$5:$D$9,4,TRUE))</f>
        <v/>
      </c>
      <c r="E68" s="9"/>
      <c r="F68" s="9"/>
      <c r="G68" s="9"/>
      <c r="H68" s="9"/>
      <c r="I68" s="9"/>
      <c r="J68" s="12" t="str">
        <f t="shared" si="2"/>
        <v/>
      </c>
      <c r="K68" s="4" t="str">
        <f t="shared" si="3"/>
        <v/>
      </c>
      <c r="L68" s="8"/>
    </row>
    <row r="69" spans="1:12">
      <c r="A69" s="8"/>
      <c r="B69" s="7"/>
      <c r="C69" s="4" t="str">
        <f>IF(B69="","",VLOOKUP(B69,'Revenue Bands'!$A$5:$D$9,3,TRUE))</f>
        <v/>
      </c>
      <c r="D69" s="12" t="str">
        <f>IF(B69="","",VLOOKUP(B69,'Revenue Bands'!$A$5:$D$9,4,TRUE))</f>
        <v/>
      </c>
      <c r="E69" s="9"/>
      <c r="F69" s="9"/>
      <c r="G69" s="9"/>
      <c r="H69" s="9"/>
      <c r="I69" s="9"/>
      <c r="J69" s="12" t="str">
        <f t="shared" ref="J69:J100" si="4">IF(A69="","",SUM(D69:I69))</f>
        <v/>
      </c>
      <c r="K69" s="4" t="str">
        <f t="shared" ref="K69:K100" si="5">IF(J69="","",IF(J69&gt;=75,"MQL / Sales handoff",IF(J69&gt;=50,"Nurture / Review","Not qualified")))</f>
        <v/>
      </c>
      <c r="L69" s="8"/>
    </row>
    <row r="70" spans="1:12">
      <c r="A70" s="8"/>
      <c r="B70" s="7"/>
      <c r="C70" s="4" t="str">
        <f>IF(B70="","",VLOOKUP(B70,'Revenue Bands'!$A$5:$D$9,3,TRUE))</f>
        <v/>
      </c>
      <c r="D70" s="12" t="str">
        <f>IF(B70="","",VLOOKUP(B70,'Revenue Bands'!$A$5:$D$9,4,TRUE))</f>
        <v/>
      </c>
      <c r="E70" s="9"/>
      <c r="F70" s="9"/>
      <c r="G70" s="9"/>
      <c r="H70" s="9"/>
      <c r="I70" s="9"/>
      <c r="J70" s="12" t="str">
        <f t="shared" si="4"/>
        <v/>
      </c>
      <c r="K70" s="4" t="str">
        <f t="shared" si="5"/>
        <v/>
      </c>
      <c r="L70" s="8"/>
    </row>
    <row r="71" spans="1:12">
      <c r="A71" s="8"/>
      <c r="B71" s="7"/>
      <c r="C71" s="4" t="str">
        <f>IF(B71="","",VLOOKUP(B71,'Revenue Bands'!$A$5:$D$9,3,TRUE))</f>
        <v/>
      </c>
      <c r="D71" s="12" t="str">
        <f>IF(B71="","",VLOOKUP(B71,'Revenue Bands'!$A$5:$D$9,4,TRUE))</f>
        <v/>
      </c>
      <c r="E71" s="9"/>
      <c r="F71" s="9"/>
      <c r="G71" s="9"/>
      <c r="H71" s="9"/>
      <c r="I71" s="9"/>
      <c r="J71" s="12" t="str">
        <f t="shared" si="4"/>
        <v/>
      </c>
      <c r="K71" s="4" t="str">
        <f t="shared" si="5"/>
        <v/>
      </c>
      <c r="L71" s="8"/>
    </row>
    <row r="72" spans="1:12">
      <c r="A72" s="8"/>
      <c r="B72" s="7"/>
      <c r="C72" s="4" t="str">
        <f>IF(B72="","",VLOOKUP(B72,'Revenue Bands'!$A$5:$D$9,3,TRUE))</f>
        <v/>
      </c>
      <c r="D72" s="12" t="str">
        <f>IF(B72="","",VLOOKUP(B72,'Revenue Bands'!$A$5:$D$9,4,TRUE))</f>
        <v/>
      </c>
      <c r="E72" s="9"/>
      <c r="F72" s="9"/>
      <c r="G72" s="9"/>
      <c r="H72" s="9"/>
      <c r="I72" s="9"/>
      <c r="J72" s="12" t="str">
        <f t="shared" si="4"/>
        <v/>
      </c>
      <c r="K72" s="4" t="str">
        <f t="shared" si="5"/>
        <v/>
      </c>
      <c r="L72" s="8"/>
    </row>
    <row r="73" spans="1:12">
      <c r="A73" s="8"/>
      <c r="B73" s="7"/>
      <c r="C73" s="4" t="str">
        <f>IF(B73="","",VLOOKUP(B73,'Revenue Bands'!$A$5:$D$9,3,TRUE))</f>
        <v/>
      </c>
      <c r="D73" s="12" t="str">
        <f>IF(B73="","",VLOOKUP(B73,'Revenue Bands'!$A$5:$D$9,4,TRUE))</f>
        <v/>
      </c>
      <c r="E73" s="9"/>
      <c r="F73" s="9"/>
      <c r="G73" s="9"/>
      <c r="H73" s="9"/>
      <c r="I73" s="9"/>
      <c r="J73" s="12" t="str">
        <f t="shared" si="4"/>
        <v/>
      </c>
      <c r="K73" s="4" t="str">
        <f t="shared" si="5"/>
        <v/>
      </c>
      <c r="L73" s="8"/>
    </row>
    <row r="74" spans="1:12">
      <c r="A74" s="8"/>
      <c r="B74" s="7"/>
      <c r="C74" s="4" t="str">
        <f>IF(B74="","",VLOOKUP(B74,'Revenue Bands'!$A$5:$D$9,3,TRUE))</f>
        <v/>
      </c>
      <c r="D74" s="12" t="str">
        <f>IF(B74="","",VLOOKUP(B74,'Revenue Bands'!$A$5:$D$9,4,TRUE))</f>
        <v/>
      </c>
      <c r="E74" s="9"/>
      <c r="F74" s="9"/>
      <c r="G74" s="9"/>
      <c r="H74" s="9"/>
      <c r="I74" s="9"/>
      <c r="J74" s="12" t="str">
        <f t="shared" si="4"/>
        <v/>
      </c>
      <c r="K74" s="4" t="str">
        <f t="shared" si="5"/>
        <v/>
      </c>
      <c r="L74" s="8"/>
    </row>
    <row r="75" spans="1:12">
      <c r="A75" s="8"/>
      <c r="B75" s="7"/>
      <c r="C75" s="4" t="str">
        <f>IF(B75="","",VLOOKUP(B75,'Revenue Bands'!$A$5:$D$9,3,TRUE))</f>
        <v/>
      </c>
      <c r="D75" s="12" t="str">
        <f>IF(B75="","",VLOOKUP(B75,'Revenue Bands'!$A$5:$D$9,4,TRUE))</f>
        <v/>
      </c>
      <c r="E75" s="9"/>
      <c r="F75" s="9"/>
      <c r="G75" s="9"/>
      <c r="H75" s="9"/>
      <c r="I75" s="9"/>
      <c r="J75" s="12" t="str">
        <f t="shared" si="4"/>
        <v/>
      </c>
      <c r="K75" s="4" t="str">
        <f t="shared" si="5"/>
        <v/>
      </c>
      <c r="L75" s="8"/>
    </row>
    <row r="76" spans="1:12">
      <c r="A76" s="8"/>
      <c r="B76" s="7"/>
      <c r="C76" s="4" t="str">
        <f>IF(B76="","",VLOOKUP(B76,'Revenue Bands'!$A$5:$D$9,3,TRUE))</f>
        <v/>
      </c>
      <c r="D76" s="12" t="str">
        <f>IF(B76="","",VLOOKUP(B76,'Revenue Bands'!$A$5:$D$9,4,TRUE))</f>
        <v/>
      </c>
      <c r="E76" s="9"/>
      <c r="F76" s="9"/>
      <c r="G76" s="9"/>
      <c r="H76" s="9"/>
      <c r="I76" s="9"/>
      <c r="J76" s="12" t="str">
        <f t="shared" si="4"/>
        <v/>
      </c>
      <c r="K76" s="4" t="str">
        <f t="shared" si="5"/>
        <v/>
      </c>
      <c r="L76" s="8"/>
    </row>
    <row r="77" spans="1:12">
      <c r="A77" s="8"/>
      <c r="B77" s="7"/>
      <c r="C77" s="4" t="str">
        <f>IF(B77="","",VLOOKUP(B77,'Revenue Bands'!$A$5:$D$9,3,TRUE))</f>
        <v/>
      </c>
      <c r="D77" s="12" t="str">
        <f>IF(B77="","",VLOOKUP(B77,'Revenue Bands'!$A$5:$D$9,4,TRUE))</f>
        <v/>
      </c>
      <c r="E77" s="9"/>
      <c r="F77" s="9"/>
      <c r="G77" s="9"/>
      <c r="H77" s="9"/>
      <c r="I77" s="9"/>
      <c r="J77" s="12" t="str">
        <f t="shared" si="4"/>
        <v/>
      </c>
      <c r="K77" s="4" t="str">
        <f t="shared" si="5"/>
        <v/>
      </c>
      <c r="L77" s="8"/>
    </row>
    <row r="78" spans="1:12">
      <c r="A78" s="8"/>
      <c r="B78" s="7"/>
      <c r="C78" s="4" t="str">
        <f>IF(B78="","",VLOOKUP(B78,'Revenue Bands'!$A$5:$D$9,3,TRUE))</f>
        <v/>
      </c>
      <c r="D78" s="12" t="str">
        <f>IF(B78="","",VLOOKUP(B78,'Revenue Bands'!$A$5:$D$9,4,TRUE))</f>
        <v/>
      </c>
      <c r="E78" s="9"/>
      <c r="F78" s="9"/>
      <c r="G78" s="9"/>
      <c r="H78" s="9"/>
      <c r="I78" s="9"/>
      <c r="J78" s="12" t="str">
        <f t="shared" si="4"/>
        <v/>
      </c>
      <c r="K78" s="4" t="str">
        <f t="shared" si="5"/>
        <v/>
      </c>
      <c r="L78" s="8"/>
    </row>
    <row r="79" spans="1:12">
      <c r="A79" s="8"/>
      <c r="B79" s="7"/>
      <c r="C79" s="4" t="str">
        <f>IF(B79="","",VLOOKUP(B79,'Revenue Bands'!$A$5:$D$9,3,TRUE))</f>
        <v/>
      </c>
      <c r="D79" s="12" t="str">
        <f>IF(B79="","",VLOOKUP(B79,'Revenue Bands'!$A$5:$D$9,4,TRUE))</f>
        <v/>
      </c>
      <c r="E79" s="9"/>
      <c r="F79" s="9"/>
      <c r="G79" s="9"/>
      <c r="H79" s="9"/>
      <c r="I79" s="9"/>
      <c r="J79" s="12" t="str">
        <f t="shared" si="4"/>
        <v/>
      </c>
      <c r="K79" s="4" t="str">
        <f t="shared" si="5"/>
        <v/>
      </c>
      <c r="L79" s="8"/>
    </row>
    <row r="80" spans="1:12">
      <c r="A80" s="8"/>
      <c r="B80" s="7"/>
      <c r="C80" s="4" t="str">
        <f>IF(B80="","",VLOOKUP(B80,'Revenue Bands'!$A$5:$D$9,3,TRUE))</f>
        <v/>
      </c>
      <c r="D80" s="12" t="str">
        <f>IF(B80="","",VLOOKUP(B80,'Revenue Bands'!$A$5:$D$9,4,TRUE))</f>
        <v/>
      </c>
      <c r="E80" s="9"/>
      <c r="F80" s="9"/>
      <c r="G80" s="9"/>
      <c r="H80" s="9"/>
      <c r="I80" s="9"/>
      <c r="J80" s="12" t="str">
        <f t="shared" si="4"/>
        <v/>
      </c>
      <c r="K80" s="4" t="str">
        <f t="shared" si="5"/>
        <v/>
      </c>
      <c r="L80" s="8"/>
    </row>
    <row r="81" spans="1:12">
      <c r="A81" s="8"/>
      <c r="B81" s="7"/>
      <c r="C81" s="4" t="str">
        <f>IF(B81="","",VLOOKUP(B81,'Revenue Bands'!$A$5:$D$9,3,TRUE))</f>
        <v/>
      </c>
      <c r="D81" s="12" t="str">
        <f>IF(B81="","",VLOOKUP(B81,'Revenue Bands'!$A$5:$D$9,4,TRUE))</f>
        <v/>
      </c>
      <c r="E81" s="9"/>
      <c r="F81" s="9"/>
      <c r="G81" s="9"/>
      <c r="H81" s="9"/>
      <c r="I81" s="9"/>
      <c r="J81" s="12" t="str">
        <f t="shared" si="4"/>
        <v/>
      </c>
      <c r="K81" s="4" t="str">
        <f t="shared" si="5"/>
        <v/>
      </c>
      <c r="L81" s="8"/>
    </row>
    <row r="82" spans="1:12">
      <c r="A82" s="8"/>
      <c r="B82" s="7"/>
      <c r="C82" s="4" t="str">
        <f>IF(B82="","",VLOOKUP(B82,'Revenue Bands'!$A$5:$D$9,3,TRUE))</f>
        <v/>
      </c>
      <c r="D82" s="12" t="str">
        <f>IF(B82="","",VLOOKUP(B82,'Revenue Bands'!$A$5:$D$9,4,TRUE))</f>
        <v/>
      </c>
      <c r="E82" s="9"/>
      <c r="F82" s="9"/>
      <c r="G82" s="9"/>
      <c r="H82" s="9"/>
      <c r="I82" s="9"/>
      <c r="J82" s="12" t="str">
        <f t="shared" si="4"/>
        <v/>
      </c>
      <c r="K82" s="4" t="str">
        <f t="shared" si="5"/>
        <v/>
      </c>
      <c r="L82" s="8"/>
    </row>
    <row r="83" spans="1:12">
      <c r="A83" s="8"/>
      <c r="B83" s="7"/>
      <c r="C83" s="4" t="str">
        <f>IF(B83="","",VLOOKUP(B83,'Revenue Bands'!$A$5:$D$9,3,TRUE))</f>
        <v/>
      </c>
      <c r="D83" s="12" t="str">
        <f>IF(B83="","",VLOOKUP(B83,'Revenue Bands'!$A$5:$D$9,4,TRUE))</f>
        <v/>
      </c>
      <c r="E83" s="9"/>
      <c r="F83" s="9"/>
      <c r="G83" s="9"/>
      <c r="H83" s="9"/>
      <c r="I83" s="9"/>
      <c r="J83" s="12" t="str">
        <f t="shared" si="4"/>
        <v/>
      </c>
      <c r="K83" s="4" t="str">
        <f t="shared" si="5"/>
        <v/>
      </c>
      <c r="L83" s="8"/>
    </row>
    <row r="84" spans="1:12">
      <c r="A84" s="8"/>
      <c r="B84" s="7"/>
      <c r="C84" s="4" t="str">
        <f>IF(B84="","",VLOOKUP(B84,'Revenue Bands'!$A$5:$D$9,3,TRUE))</f>
        <v/>
      </c>
      <c r="D84" s="12" t="str">
        <f>IF(B84="","",VLOOKUP(B84,'Revenue Bands'!$A$5:$D$9,4,TRUE))</f>
        <v/>
      </c>
      <c r="E84" s="9"/>
      <c r="F84" s="9"/>
      <c r="G84" s="9"/>
      <c r="H84" s="9"/>
      <c r="I84" s="9"/>
      <c r="J84" s="12" t="str">
        <f t="shared" si="4"/>
        <v/>
      </c>
      <c r="K84" s="4" t="str">
        <f t="shared" si="5"/>
        <v/>
      </c>
      <c r="L84" s="8"/>
    </row>
    <row r="85" spans="1:12">
      <c r="A85" s="8"/>
      <c r="B85" s="7"/>
      <c r="C85" s="4" t="str">
        <f>IF(B85="","",VLOOKUP(B85,'Revenue Bands'!$A$5:$D$9,3,TRUE))</f>
        <v/>
      </c>
      <c r="D85" s="12" t="str">
        <f>IF(B85="","",VLOOKUP(B85,'Revenue Bands'!$A$5:$D$9,4,TRUE))</f>
        <v/>
      </c>
      <c r="E85" s="9"/>
      <c r="F85" s="9"/>
      <c r="G85" s="9"/>
      <c r="H85" s="9"/>
      <c r="I85" s="9"/>
      <c r="J85" s="12" t="str">
        <f t="shared" si="4"/>
        <v/>
      </c>
      <c r="K85" s="4" t="str">
        <f t="shared" si="5"/>
        <v/>
      </c>
      <c r="L85" s="8"/>
    </row>
    <row r="86" spans="1:12">
      <c r="A86" s="8"/>
      <c r="B86" s="7"/>
      <c r="C86" s="4" t="str">
        <f>IF(B86="","",VLOOKUP(B86,'Revenue Bands'!$A$5:$D$9,3,TRUE))</f>
        <v/>
      </c>
      <c r="D86" s="12" t="str">
        <f>IF(B86="","",VLOOKUP(B86,'Revenue Bands'!$A$5:$D$9,4,TRUE))</f>
        <v/>
      </c>
      <c r="E86" s="9"/>
      <c r="F86" s="9"/>
      <c r="G86" s="9"/>
      <c r="H86" s="9"/>
      <c r="I86" s="9"/>
      <c r="J86" s="12" t="str">
        <f t="shared" si="4"/>
        <v/>
      </c>
      <c r="K86" s="4" t="str">
        <f t="shared" si="5"/>
        <v/>
      </c>
      <c r="L86" s="8"/>
    </row>
    <row r="87" spans="1:12">
      <c r="A87" s="8"/>
      <c r="B87" s="7"/>
      <c r="C87" s="4" t="str">
        <f>IF(B87="","",VLOOKUP(B87,'Revenue Bands'!$A$5:$D$9,3,TRUE))</f>
        <v/>
      </c>
      <c r="D87" s="12" t="str">
        <f>IF(B87="","",VLOOKUP(B87,'Revenue Bands'!$A$5:$D$9,4,TRUE))</f>
        <v/>
      </c>
      <c r="E87" s="9"/>
      <c r="F87" s="9"/>
      <c r="G87" s="9"/>
      <c r="H87" s="9"/>
      <c r="I87" s="9"/>
      <c r="J87" s="12" t="str">
        <f t="shared" si="4"/>
        <v/>
      </c>
      <c r="K87" s="4" t="str">
        <f t="shared" si="5"/>
        <v/>
      </c>
      <c r="L87" s="8"/>
    </row>
    <row r="88" spans="1:12">
      <c r="A88" s="8"/>
      <c r="B88" s="7"/>
      <c r="C88" s="4" t="str">
        <f>IF(B88="","",VLOOKUP(B88,'Revenue Bands'!$A$5:$D$9,3,TRUE))</f>
        <v/>
      </c>
      <c r="D88" s="12" t="str">
        <f>IF(B88="","",VLOOKUP(B88,'Revenue Bands'!$A$5:$D$9,4,TRUE))</f>
        <v/>
      </c>
      <c r="E88" s="9"/>
      <c r="F88" s="9"/>
      <c r="G88" s="9"/>
      <c r="H88" s="9"/>
      <c r="I88" s="9"/>
      <c r="J88" s="12" t="str">
        <f t="shared" si="4"/>
        <v/>
      </c>
      <c r="K88" s="4" t="str">
        <f t="shared" si="5"/>
        <v/>
      </c>
      <c r="L88" s="8"/>
    </row>
    <row r="89" spans="1:12">
      <c r="A89" s="8"/>
      <c r="B89" s="7"/>
      <c r="C89" s="4" t="str">
        <f>IF(B89="","",VLOOKUP(B89,'Revenue Bands'!$A$5:$D$9,3,TRUE))</f>
        <v/>
      </c>
      <c r="D89" s="12" t="str">
        <f>IF(B89="","",VLOOKUP(B89,'Revenue Bands'!$A$5:$D$9,4,TRUE))</f>
        <v/>
      </c>
      <c r="E89" s="9"/>
      <c r="F89" s="9"/>
      <c r="G89" s="9"/>
      <c r="H89" s="9"/>
      <c r="I89" s="9"/>
      <c r="J89" s="12" t="str">
        <f t="shared" si="4"/>
        <v/>
      </c>
      <c r="K89" s="4" t="str">
        <f t="shared" si="5"/>
        <v/>
      </c>
      <c r="L89" s="8"/>
    </row>
    <row r="90" spans="1:12">
      <c r="A90" s="8"/>
      <c r="B90" s="7"/>
      <c r="C90" s="4" t="str">
        <f>IF(B90="","",VLOOKUP(B90,'Revenue Bands'!$A$5:$D$9,3,TRUE))</f>
        <v/>
      </c>
      <c r="D90" s="12" t="str">
        <f>IF(B90="","",VLOOKUP(B90,'Revenue Bands'!$A$5:$D$9,4,TRUE))</f>
        <v/>
      </c>
      <c r="E90" s="9"/>
      <c r="F90" s="9"/>
      <c r="G90" s="9"/>
      <c r="H90" s="9"/>
      <c r="I90" s="9"/>
      <c r="J90" s="12" t="str">
        <f t="shared" si="4"/>
        <v/>
      </c>
      <c r="K90" s="4" t="str">
        <f t="shared" si="5"/>
        <v/>
      </c>
      <c r="L90" s="8"/>
    </row>
    <row r="91" spans="1:12">
      <c r="A91" s="8"/>
      <c r="B91" s="7"/>
      <c r="C91" s="4" t="str">
        <f>IF(B91="","",VLOOKUP(B91,'Revenue Bands'!$A$5:$D$9,3,TRUE))</f>
        <v/>
      </c>
      <c r="D91" s="12" t="str">
        <f>IF(B91="","",VLOOKUP(B91,'Revenue Bands'!$A$5:$D$9,4,TRUE))</f>
        <v/>
      </c>
      <c r="E91" s="9"/>
      <c r="F91" s="9"/>
      <c r="G91" s="9"/>
      <c r="H91" s="9"/>
      <c r="I91" s="9"/>
      <c r="J91" s="12" t="str">
        <f t="shared" si="4"/>
        <v/>
      </c>
      <c r="K91" s="4" t="str">
        <f t="shared" si="5"/>
        <v/>
      </c>
      <c r="L91" s="8"/>
    </row>
    <row r="92" spans="1:12">
      <c r="A92" s="8"/>
      <c r="B92" s="7"/>
      <c r="C92" s="4" t="str">
        <f>IF(B92="","",VLOOKUP(B92,'Revenue Bands'!$A$5:$D$9,3,TRUE))</f>
        <v/>
      </c>
      <c r="D92" s="12" t="str">
        <f>IF(B92="","",VLOOKUP(B92,'Revenue Bands'!$A$5:$D$9,4,TRUE))</f>
        <v/>
      </c>
      <c r="E92" s="9"/>
      <c r="F92" s="9"/>
      <c r="G92" s="9"/>
      <c r="H92" s="9"/>
      <c r="I92" s="9"/>
      <c r="J92" s="12" t="str">
        <f t="shared" si="4"/>
        <v/>
      </c>
      <c r="K92" s="4" t="str">
        <f t="shared" si="5"/>
        <v/>
      </c>
      <c r="L92" s="8"/>
    </row>
    <row r="93" spans="1:12">
      <c r="A93" s="8"/>
      <c r="B93" s="7"/>
      <c r="C93" s="4" t="str">
        <f>IF(B93="","",VLOOKUP(B93,'Revenue Bands'!$A$5:$D$9,3,TRUE))</f>
        <v/>
      </c>
      <c r="D93" s="12" t="str">
        <f>IF(B93="","",VLOOKUP(B93,'Revenue Bands'!$A$5:$D$9,4,TRUE))</f>
        <v/>
      </c>
      <c r="E93" s="9"/>
      <c r="F93" s="9"/>
      <c r="G93" s="9"/>
      <c r="H93" s="9"/>
      <c r="I93" s="9"/>
      <c r="J93" s="12" t="str">
        <f t="shared" si="4"/>
        <v/>
      </c>
      <c r="K93" s="4" t="str">
        <f t="shared" si="5"/>
        <v/>
      </c>
      <c r="L93" s="8"/>
    </row>
    <row r="94" spans="1:12">
      <c r="A94" s="8"/>
      <c r="B94" s="7"/>
      <c r="C94" s="4" t="str">
        <f>IF(B94="","",VLOOKUP(B94,'Revenue Bands'!$A$5:$D$9,3,TRUE))</f>
        <v/>
      </c>
      <c r="D94" s="12" t="str">
        <f>IF(B94="","",VLOOKUP(B94,'Revenue Bands'!$A$5:$D$9,4,TRUE))</f>
        <v/>
      </c>
      <c r="E94" s="9"/>
      <c r="F94" s="9"/>
      <c r="G94" s="9"/>
      <c r="H94" s="9"/>
      <c r="I94" s="9"/>
      <c r="J94" s="12" t="str">
        <f t="shared" si="4"/>
        <v/>
      </c>
      <c r="K94" s="4" t="str">
        <f t="shared" si="5"/>
        <v/>
      </c>
      <c r="L94" s="8"/>
    </row>
    <row r="95" spans="1:12">
      <c r="A95" s="8"/>
      <c r="B95" s="7"/>
      <c r="C95" s="4" t="str">
        <f>IF(B95="","",VLOOKUP(B95,'Revenue Bands'!$A$5:$D$9,3,TRUE))</f>
        <v/>
      </c>
      <c r="D95" s="12" t="str">
        <f>IF(B95="","",VLOOKUP(B95,'Revenue Bands'!$A$5:$D$9,4,TRUE))</f>
        <v/>
      </c>
      <c r="E95" s="9"/>
      <c r="F95" s="9"/>
      <c r="G95" s="9"/>
      <c r="H95" s="9"/>
      <c r="I95" s="9"/>
      <c r="J95" s="12" t="str">
        <f t="shared" si="4"/>
        <v/>
      </c>
      <c r="K95" s="4" t="str">
        <f t="shared" si="5"/>
        <v/>
      </c>
      <c r="L95" s="8"/>
    </row>
    <row r="96" spans="1:12">
      <c r="A96" s="8"/>
      <c r="B96" s="7"/>
      <c r="C96" s="4" t="str">
        <f>IF(B96="","",VLOOKUP(B96,'Revenue Bands'!$A$5:$D$9,3,TRUE))</f>
        <v/>
      </c>
      <c r="D96" s="12" t="str">
        <f>IF(B96="","",VLOOKUP(B96,'Revenue Bands'!$A$5:$D$9,4,TRUE))</f>
        <v/>
      </c>
      <c r="E96" s="9"/>
      <c r="F96" s="9"/>
      <c r="G96" s="9"/>
      <c r="H96" s="9"/>
      <c r="I96" s="9"/>
      <c r="J96" s="12" t="str">
        <f t="shared" si="4"/>
        <v/>
      </c>
      <c r="K96" s="4" t="str">
        <f t="shared" si="5"/>
        <v/>
      </c>
      <c r="L96" s="8"/>
    </row>
    <row r="97" spans="1:12">
      <c r="A97" s="8"/>
      <c r="B97" s="7"/>
      <c r="C97" s="4" t="str">
        <f>IF(B97="","",VLOOKUP(B97,'Revenue Bands'!$A$5:$D$9,3,TRUE))</f>
        <v/>
      </c>
      <c r="D97" s="12" t="str">
        <f>IF(B97="","",VLOOKUP(B97,'Revenue Bands'!$A$5:$D$9,4,TRUE))</f>
        <v/>
      </c>
      <c r="E97" s="9"/>
      <c r="F97" s="9"/>
      <c r="G97" s="9"/>
      <c r="H97" s="9"/>
      <c r="I97" s="9"/>
      <c r="J97" s="12" t="str">
        <f t="shared" si="4"/>
        <v/>
      </c>
      <c r="K97" s="4" t="str">
        <f t="shared" si="5"/>
        <v/>
      </c>
      <c r="L97" s="8"/>
    </row>
    <row r="98" spans="1:12">
      <c r="A98" s="8"/>
      <c r="B98" s="7"/>
      <c r="C98" s="4" t="str">
        <f>IF(B98="","",VLOOKUP(B98,'Revenue Bands'!$A$5:$D$9,3,TRUE))</f>
        <v/>
      </c>
      <c r="D98" s="12" t="str">
        <f>IF(B98="","",VLOOKUP(B98,'Revenue Bands'!$A$5:$D$9,4,TRUE))</f>
        <v/>
      </c>
      <c r="E98" s="9"/>
      <c r="F98" s="9"/>
      <c r="G98" s="9"/>
      <c r="H98" s="9"/>
      <c r="I98" s="9"/>
      <c r="J98" s="12" t="str">
        <f t="shared" si="4"/>
        <v/>
      </c>
      <c r="K98" s="4" t="str">
        <f t="shared" si="5"/>
        <v/>
      </c>
      <c r="L98" s="8"/>
    </row>
    <row r="99" spans="1:12">
      <c r="A99" s="8"/>
      <c r="B99" s="7"/>
      <c r="C99" s="4" t="str">
        <f>IF(B99="","",VLOOKUP(B99,'Revenue Bands'!$A$5:$D$9,3,TRUE))</f>
        <v/>
      </c>
      <c r="D99" s="12" t="str">
        <f>IF(B99="","",VLOOKUP(B99,'Revenue Bands'!$A$5:$D$9,4,TRUE))</f>
        <v/>
      </c>
      <c r="E99" s="9"/>
      <c r="F99" s="9"/>
      <c r="G99" s="9"/>
      <c r="H99" s="9"/>
      <c r="I99" s="9"/>
      <c r="J99" s="12" t="str">
        <f t="shared" si="4"/>
        <v/>
      </c>
      <c r="K99" s="4" t="str">
        <f t="shared" si="5"/>
        <v/>
      </c>
      <c r="L99" s="8"/>
    </row>
    <row r="100" spans="1:12">
      <c r="A100" s="8"/>
      <c r="B100" s="7"/>
      <c r="C100" s="4" t="str">
        <f>IF(B100="","",VLOOKUP(B100,'Revenue Bands'!$A$5:$D$9,3,TRUE))</f>
        <v/>
      </c>
      <c r="D100" s="12" t="str">
        <f>IF(B100="","",VLOOKUP(B100,'Revenue Bands'!$A$5:$D$9,4,TRUE))</f>
        <v/>
      </c>
      <c r="E100" s="9"/>
      <c r="F100" s="9"/>
      <c r="G100" s="9"/>
      <c r="H100" s="9"/>
      <c r="I100" s="9"/>
      <c r="J100" s="12" t="str">
        <f t="shared" si="4"/>
        <v/>
      </c>
      <c r="K100" s="4" t="str">
        <f t="shared" si="5"/>
        <v/>
      </c>
      <c r="L100" s="8"/>
    </row>
    <row r="101" spans="1:12">
      <c r="A101" s="8"/>
      <c r="B101" s="7"/>
      <c r="C101" s="4" t="str">
        <f>IF(B101="","",VLOOKUP(B101,'Revenue Bands'!$A$5:$D$9,3,TRUE))</f>
        <v/>
      </c>
      <c r="D101" s="12" t="str">
        <f>IF(B101="","",VLOOKUP(B101,'Revenue Bands'!$A$5:$D$9,4,TRUE))</f>
        <v/>
      </c>
      <c r="E101" s="9"/>
      <c r="F101" s="9"/>
      <c r="G101" s="9"/>
      <c r="H101" s="9"/>
      <c r="I101" s="9"/>
      <c r="J101" s="12" t="str">
        <f t="shared" ref="J101:J132" si="6">IF(A101="","",SUM(D101:I101))</f>
        <v/>
      </c>
      <c r="K101" s="4" t="str">
        <f t="shared" ref="K101:K132" si="7">IF(J101="","",IF(J101&gt;=75,"MQL / Sales handoff",IF(J101&gt;=50,"Nurture / Review","Not qualified")))</f>
        <v/>
      </c>
      <c r="L101" s="8"/>
    </row>
    <row r="102" spans="1:12">
      <c r="A102" s="8"/>
      <c r="B102" s="7"/>
      <c r="C102" s="4" t="str">
        <f>IF(B102="","",VLOOKUP(B102,'Revenue Bands'!$A$5:$D$9,3,TRUE))</f>
        <v/>
      </c>
      <c r="D102" s="12" t="str">
        <f>IF(B102="","",VLOOKUP(B102,'Revenue Bands'!$A$5:$D$9,4,TRUE))</f>
        <v/>
      </c>
      <c r="E102" s="9"/>
      <c r="F102" s="9"/>
      <c r="G102" s="9"/>
      <c r="H102" s="9"/>
      <c r="I102" s="9"/>
      <c r="J102" s="12" t="str">
        <f t="shared" si="6"/>
        <v/>
      </c>
      <c r="K102" s="4" t="str">
        <f t="shared" si="7"/>
        <v/>
      </c>
      <c r="L102" s="8"/>
    </row>
    <row r="103" spans="1:12">
      <c r="A103" s="8"/>
      <c r="B103" s="7"/>
      <c r="C103" s="4" t="str">
        <f>IF(B103="","",VLOOKUP(B103,'Revenue Bands'!$A$5:$D$9,3,TRUE))</f>
        <v/>
      </c>
      <c r="D103" s="12" t="str">
        <f>IF(B103="","",VLOOKUP(B103,'Revenue Bands'!$A$5:$D$9,4,TRUE))</f>
        <v/>
      </c>
      <c r="E103" s="9"/>
      <c r="F103" s="9"/>
      <c r="G103" s="9"/>
      <c r="H103" s="9"/>
      <c r="I103" s="9"/>
      <c r="J103" s="12" t="str">
        <f t="shared" si="6"/>
        <v/>
      </c>
      <c r="K103" s="4" t="str">
        <f t="shared" si="7"/>
        <v/>
      </c>
      <c r="L103" s="8"/>
    </row>
    <row r="104" spans="1:12">
      <c r="A104" s="8"/>
      <c r="B104" s="7"/>
      <c r="C104" s="4" t="str">
        <f>IF(B104="","",VLOOKUP(B104,'Revenue Bands'!$A$5:$D$9,3,TRUE))</f>
        <v/>
      </c>
      <c r="D104" s="12" t="str">
        <f>IF(B104="","",VLOOKUP(B104,'Revenue Bands'!$A$5:$D$9,4,TRUE))</f>
        <v/>
      </c>
      <c r="E104" s="9"/>
      <c r="F104" s="9"/>
      <c r="G104" s="9"/>
      <c r="H104" s="9"/>
      <c r="I104" s="9"/>
      <c r="J104" s="12" t="str">
        <f t="shared" si="6"/>
        <v/>
      </c>
      <c r="K104" s="4" t="str">
        <f t="shared" si="7"/>
        <v/>
      </c>
      <c r="L104" s="8"/>
    </row>
  </sheetData>
  <mergeCells count="2">
    <mergeCell ref="A1:L2"/>
    <mergeCell ref="A3:L3"/>
  </mergeCells>
  <conditionalFormatting sqref="J5:J104">
    <cfRule type="expression" dxfId="1" priority="1">
      <formula>AND($A5&lt;&gt;"",$J5&gt;=75)</formula>
    </cfRule>
    <cfRule type="expression" dxfId="0" priority="2">
      <formula>AND($A5&lt;&gt;"",$J5&lt;50)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Start Here</vt:lpstr>
      <vt:lpstr>Revenue Bands</vt:lpstr>
      <vt:lpstr>Lead Scorer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Mahesh Sirvi</cp:lastModifiedBy>
  <dcterms:modified xsi:type="dcterms:W3CDTF">2026-06-06T18:14:08Z</dcterms:modified>
</cp:coreProperties>
</file>