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1 Your funnel" sheetId="1" state="visible" r:id="rId1"/>
    <sheet name="2 Stage comparison" sheetId="2" state="visible" r:id="rId2"/>
    <sheet name="3 Channel matrix" sheetId="3" state="visible" r:id="rId3"/>
    <sheet name="4 Ruler B2B cut" sheetId="4" state="visible" r:id="rId4"/>
    <sheet name="5 Match test" sheetId="5" state="visible" r:id="rId5"/>
    <sheet name="6 Band placement" sheetId="6" state="visible" r:id="rId6"/>
  </sheets>
  <definedNames/>
  <calcPr calcId="124519" fullCalcOnLoad="1"/>
</workbook>
</file>

<file path=xl/styles.xml><?xml version="1.0" encoding="utf-8"?>
<styleSheet xmlns="http://schemas.openxmlformats.org/spreadsheetml/2006/main">
  <numFmts count="2">
    <numFmt numFmtId="164" formatCode="0.0%"/>
    <numFmt numFmtId="165" formatCode="0.000%"/>
  </numFmts>
  <fonts count="16">
    <font>
      <name val="Calibri"/>
      <family val="2"/>
      <color theme="1"/>
      <sz val="11"/>
      <scheme val="minor"/>
    </font>
    <font>
      <b val="1"/>
      <sz val="14"/>
    </font>
    <font>
      <i val="1"/>
      <color rgb="005F5E5A"/>
      <sz val="9"/>
    </font>
    <font>
      <b val="1"/>
      <sz val="10"/>
    </font>
    <font>
      <sz val="10"/>
    </font>
    <font>
      <b val="1"/>
      <color rgb="00FFFFFF"/>
      <sz val="10"/>
    </font>
    <font>
      <b val="1"/>
      <sz val="12"/>
    </font>
    <font>
      <b val="1"/>
      <color rgb="001A6B2A"/>
      <sz val="10"/>
    </font>
    <font>
      <b val="1"/>
      <color rgb="00B00020"/>
      <sz val="10"/>
    </font>
    <font>
      <b val="1"/>
      <color rgb="00111111"/>
      <sz val="14"/>
    </font>
    <font>
      <i val="1"/>
      <color rgb="005F5E5A"/>
      <sz val="10"/>
    </font>
    <font>
      <b val="1"/>
      <color rgb="008A6D3B"/>
      <sz val="12"/>
    </font>
    <font>
      <b val="1"/>
      <color rgb="00FFFFFF"/>
      <sz val="11"/>
    </font>
    <font>
      <b val="1"/>
      <color rgb="008A6D3B"/>
    </font>
    <font>
      <b val="1"/>
    </font>
    <font>
      <b val="1"/>
      <color rgb="00B3453E"/>
    </font>
  </fonts>
  <fills count="8">
    <fill>
      <patternFill/>
    </fill>
    <fill>
      <patternFill patternType="gray125"/>
    </fill>
    <fill>
      <patternFill patternType="solid">
        <fgColor rgb="00111111"/>
      </patternFill>
    </fill>
    <fill>
      <patternFill patternType="solid">
        <fgColor rgb="00FDF6E7"/>
      </patternFill>
    </fill>
    <fill>
      <patternFill patternType="solid">
        <fgColor rgb="00F8F7F4"/>
      </patternFill>
    </fill>
    <fill>
      <patternFill patternType="solid">
        <fgColor rgb="008A6D3B"/>
      </patternFill>
    </fill>
    <fill>
      <patternFill patternType="solid">
        <fgColor rgb="00F6EFE2"/>
      </patternFill>
    </fill>
    <fill>
      <patternFill patternType="solid">
        <fgColor rgb="00FFFDF5"/>
      </patternFill>
    </fill>
  </fills>
  <borders count="3">
    <border>
      <left/>
      <right/>
      <top/>
      <bottom/>
      <diagonal/>
    </border>
    <border>
      <left style="thin">
        <color rgb="00DDDDDD"/>
      </left>
      <right style="thin">
        <color rgb="00DDDDDD"/>
      </right>
      <top style="thin">
        <color rgb="00DDDDDD"/>
      </top>
      <bottom style="thin">
        <color rgb="00DDDDDD"/>
      </bottom>
    </border>
    <border>
      <left style="thin">
        <color rgb="00D8D6D0"/>
      </left>
      <right style="thin">
        <color rgb="00D8D6D0"/>
      </right>
      <top style="thin">
        <color rgb="00D8D6D0"/>
      </top>
      <bottom style="thin">
        <color rgb="00D8D6D0"/>
      </bottom>
    </border>
  </borders>
  <cellStyleXfs count="1">
    <xf numFmtId="0" fontId="0" fillId="0" borderId="0"/>
  </cellStyleXfs>
  <cellXfs count="36">
    <xf numFmtId="0" fontId="0" fillId="0" borderId="0" pivotButton="0" quotePrefix="0" xfId="0"/>
    <xf numFmtId="0" fontId="1" fillId="0" borderId="0" pivotButton="0" quotePrefix="0" xfId="0"/>
    <xf numFmtId="0" fontId="2" fillId="0" borderId="0" pivotButton="0" quotePrefix="0" xfId="0"/>
    <xf numFmtId="0" fontId="5" fillId="2" borderId="1" applyAlignment="1" pivotButton="0" quotePrefix="0" xfId="0">
      <alignment vertical="center" wrapText="1"/>
    </xf>
    <xf numFmtId="0" fontId="4" fillId="0" borderId="1" pivotButton="0" quotePrefix="0" xfId="0"/>
    <xf numFmtId="164" fontId="4" fillId="0" borderId="1" pivotButton="0" quotePrefix="0" xfId="0"/>
    <xf numFmtId="0" fontId="3" fillId="0" borderId="0" pivotButton="0" quotePrefix="0" xfId="0"/>
    <xf numFmtId="165" fontId="3" fillId="3" borderId="1" pivotButton="0" quotePrefix="0" xfId="0"/>
    <xf numFmtId="0" fontId="2" fillId="0" borderId="1" pivotButton="0" quotePrefix="0" xfId="0"/>
    <xf numFmtId="0" fontId="3" fillId="3" borderId="1" pivotButton="0" quotePrefix="0" xfId="0"/>
    <xf numFmtId="0" fontId="6" fillId="0" borderId="0" pivotButton="0" quotePrefix="0" xfId="0"/>
    <xf numFmtId="0" fontId="4" fillId="0" borderId="1" applyAlignment="1" pivotButton="0" quotePrefix="0" xfId="0">
      <alignment vertical="top" wrapText="1"/>
    </xf>
    <xf numFmtId="0" fontId="7" fillId="0" borderId="1" applyAlignment="1" pivotButton="0" quotePrefix="0" xfId="0">
      <alignment vertical="top" wrapText="1"/>
    </xf>
    <xf numFmtId="0" fontId="8" fillId="0" borderId="1" applyAlignment="1" pivotButton="0" quotePrefix="0" xfId="0">
      <alignment vertical="top" wrapText="1"/>
    </xf>
    <xf numFmtId="10" fontId="4" fillId="0" borderId="1" pivotButton="0" quotePrefix="0" xfId="0"/>
    <xf numFmtId="0" fontId="2" fillId="0" borderId="0" applyAlignment="1" pivotButton="0" quotePrefix="0" xfId="0">
      <alignment wrapText="1"/>
    </xf>
    <xf numFmtId="9" fontId="4" fillId="0" borderId="1" pivotButton="0" quotePrefix="0" xfId="0"/>
    <xf numFmtId="10" fontId="4" fillId="3" borderId="1" pivotButton="0" quotePrefix="0" xfId="0"/>
    <xf numFmtId="0" fontId="3" fillId="0" borderId="1" pivotButton="0" quotePrefix="0" xfId="0"/>
    <xf numFmtId="10" fontId="3" fillId="0" borderId="1" pivotButton="0" quotePrefix="0" xfId="0"/>
    <xf numFmtId="10" fontId="3" fillId="3" borderId="1" pivotButton="0" quotePrefix="0" xfId="0"/>
    <xf numFmtId="164" fontId="0" fillId="3" borderId="0" pivotButton="0" quotePrefix="0" xfId="0"/>
    <xf numFmtId="0" fontId="4" fillId="4" borderId="1" applyAlignment="1" pivotButton="0" quotePrefix="0" xfId="0">
      <alignment vertical="top" wrapText="1"/>
    </xf>
    <xf numFmtId="0" fontId="9" fillId="0" borderId="0" pivotButton="0" quotePrefix="0" xfId="0"/>
    <xf numFmtId="0" fontId="10" fillId="0" borderId="0" applyAlignment="1" pivotButton="0" quotePrefix="0" xfId="0">
      <alignment vertical="top" wrapText="1"/>
    </xf>
    <xf numFmtId="0" fontId="11" fillId="0" borderId="0" pivotButton="0" quotePrefix="0" xfId="0"/>
    <xf numFmtId="0" fontId="12" fillId="5" borderId="2" applyAlignment="1" pivotButton="0" quotePrefix="0" xfId="0">
      <alignment vertical="top" wrapText="1"/>
    </xf>
    <xf numFmtId="0" fontId="0" fillId="6" borderId="2" applyAlignment="1" pivotButton="0" quotePrefix="0" xfId="0">
      <alignment vertical="top" wrapText="1"/>
    </xf>
    <xf numFmtId="0" fontId="13" fillId="6" borderId="2" applyAlignment="1" pivotButton="0" quotePrefix="0" xfId="0">
      <alignment vertical="top" wrapText="1"/>
    </xf>
    <xf numFmtId="0" fontId="0" fillId="0" borderId="2" applyAlignment="1" pivotButton="0" quotePrefix="0" xfId="0">
      <alignment vertical="top" wrapText="1"/>
    </xf>
    <xf numFmtId="0" fontId="13" fillId="0" borderId="2" applyAlignment="1" pivotButton="0" quotePrefix="0" xfId="0">
      <alignment vertical="top" wrapText="1"/>
    </xf>
    <xf numFmtId="0" fontId="0" fillId="7" borderId="2" pivotButton="0" quotePrefix="0" xfId="0"/>
    <xf numFmtId="0" fontId="14" fillId="0" borderId="2" pivotButton="0" quotePrefix="0" xfId="0"/>
    <xf numFmtId="164" fontId="11" fillId="6" borderId="2" pivotButton="0" quotePrefix="0" xfId="0"/>
    <xf numFmtId="0" fontId="15" fillId="0" borderId="0"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38" customWidth="1" min="1" max="1"/>
    <col width="16" customWidth="1" min="2" max="2"/>
    <col width="14" customWidth="1" min="3" max="3"/>
    <col width="34" customWidth="1" min="4" max="4"/>
  </cols>
  <sheetData>
    <row r="1">
      <c r="A1" s="1" t="inlineStr">
        <is>
          <t>IVRIS B2B Conversion Benchmark Worksheet v1.0</t>
        </is>
      </c>
    </row>
    <row r="2">
      <c r="A2" s="2" t="inlineStr">
        <is>
          <t>Enter your own record counts in column B. Everything else calculates. Use one closed quarter and a cohort window at least as long as your sales cycle.</t>
        </is>
      </c>
    </row>
    <row r="4" ht="30" customHeight="1">
      <c r="A4" s="3" t="inlineStr">
        <is>
          <t>Stage population</t>
        </is>
      </c>
      <c r="B4" s="3" t="inlineStr">
        <is>
          <t>Your count</t>
        </is>
      </c>
      <c r="C4" s="3" t="inlineStr">
        <is>
          <t>Stage rate</t>
        </is>
      </c>
      <c r="D4" s="3" t="inlineStr">
        <is>
          <t>Formula shown</t>
        </is>
      </c>
    </row>
    <row r="5">
      <c r="A5" s="4" t="inlineStr">
        <is>
          <t>Website visitors / sessions</t>
        </is>
      </c>
      <c r="B5" s="4" t="n">
        <v>100000</v>
      </c>
      <c r="C5" s="5" t="n"/>
      <c r="D5" s="4" t="inlineStr">
        <is>
          <t>denominator for visitor-to-lead</t>
        </is>
      </c>
    </row>
    <row r="6">
      <c r="A6" s="4" t="inlineStr">
        <is>
          <t>Leads (contact details submitted)</t>
        </is>
      </c>
      <c r="B6" s="4" t="n">
        <v>2000</v>
      </c>
      <c r="C6" s="5">
        <f>IF(B5=0,"",B6/B5)</f>
        <v/>
      </c>
      <c r="D6" s="4" t="inlineStr">
        <is>
          <t>leads / visitors</t>
        </is>
      </c>
    </row>
    <row r="7">
      <c r="A7" s="4" t="inlineStr">
        <is>
          <t>MQLs (fits ICP or persona)</t>
        </is>
      </c>
      <c r="B7" s="4" t="n">
        <v>800</v>
      </c>
      <c r="C7" s="5">
        <f>IF(B6=0,"",B7/B6)</f>
        <v/>
      </c>
      <c r="D7" s="4" t="inlineStr">
        <is>
          <t>MQLs / leads</t>
        </is>
      </c>
    </row>
    <row r="8">
      <c r="A8" s="4" t="inlineStr">
        <is>
          <t>SQLs (accepted and worked by sales)</t>
        </is>
      </c>
      <c r="B8" s="4" t="n">
        <v>320</v>
      </c>
      <c r="C8" s="5">
        <f>IF(B7=0,"",B8/B7)</f>
        <v/>
      </c>
      <c r="D8" s="4" t="inlineStr">
        <is>
          <t>SQLs / MQLs</t>
        </is>
      </c>
    </row>
    <row r="9">
      <c r="A9" s="4" t="inlineStr">
        <is>
          <t>Opportunities created</t>
        </is>
      </c>
      <c r="B9" s="4" t="n">
        <v>150</v>
      </c>
      <c r="C9" s="5">
        <f>IF(B8=0,"",B9/B8)</f>
        <v/>
      </c>
      <c r="D9" s="4" t="inlineStr">
        <is>
          <t>opportunities / SQLs</t>
        </is>
      </c>
    </row>
    <row r="10">
      <c r="A10" s="4" t="inlineStr">
        <is>
          <t>Closed-won deals</t>
        </is>
      </c>
      <c r="B10" s="4" t="n">
        <v>48</v>
      </c>
      <c r="C10" s="5">
        <f>IF(B9=0,"",B10/B9)</f>
        <v/>
      </c>
      <c r="D10" s="4" t="inlineStr">
        <is>
          <t>deals / opportunities</t>
        </is>
      </c>
    </row>
    <row r="12">
      <c r="A12" s="6" t="inlineStr">
        <is>
          <t>Compounded results</t>
        </is>
      </c>
    </row>
    <row r="13">
      <c r="A13" s="4" t="inlineStr">
        <is>
          <t>Lead to closed-won</t>
        </is>
      </c>
      <c r="B13" s="7">
        <f>IF(B6=0,"",B10/B6)</f>
        <v/>
      </c>
      <c r="C13" s="8" t="inlineStr">
        <is>
          <t>closed-won deals / leads</t>
        </is>
      </c>
    </row>
    <row r="14">
      <c r="A14" s="4" t="inlineStr">
        <is>
          <t>Visitor to closed-won</t>
        </is>
      </c>
      <c r="B14" s="7">
        <f>IF(B5=0,"",B10/B5)</f>
        <v/>
      </c>
      <c r="C14" s="8" t="inlineStr">
        <is>
          <t>closed-won deals / visitors</t>
        </is>
      </c>
    </row>
    <row r="15">
      <c r="A15" s="4" t="inlineStr">
        <is>
          <t>Weakest stage</t>
        </is>
      </c>
      <c r="B15" s="9">
        <f>INDEX(A6:A10,MATCH(MIN(C6:C10),C6:C10,0))</f>
        <v/>
      </c>
      <c r="C15" s="8" t="inlineStr">
        <is>
          <t>lowest stage rate above</t>
        </is>
      </c>
    </row>
    <row r="17">
      <c r="A17" s="2" t="inlineStr">
        <is>
          <t>Compare your per-stage rates with tab 2, not with a single headline benchmark. A stage rate is only comparable when the population and end point match.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9"/>
  <sheetViews>
    <sheetView workbookViewId="0">
      <pane ySplit="4" topLeftCell="A5" activePane="bottomLeft" state="frozen"/>
      <selection pane="bottomLeft" activeCell="A1" sqref="A1"/>
    </sheetView>
  </sheetViews>
  <sheetFormatPr baseColWidth="8" defaultRowHeight="15"/>
  <cols>
    <col width="30" customWidth="1" min="1" max="1"/>
    <col width="24" customWidth="1" min="2" max="2"/>
    <col width="30" customWidth="1" min="3" max="3"/>
    <col width="13" customWidth="1" min="4" max="4"/>
    <col width="34" customWidth="1" min="5" max="5"/>
    <col width="26" customWidth="1" min="6" max="6"/>
    <col width="22" customWidth="1" min="7" max="7"/>
    <col width="44" customWidth="1" min="8" max="8"/>
  </cols>
  <sheetData>
    <row r="1">
      <c r="A1" s="10" t="inlineStr">
        <is>
          <t>Published stage benchmarks, with what each one actually measures</t>
        </is>
      </c>
    </row>
    <row r="2">
      <c r="A2" s="2" t="inlineStr">
        <is>
          <t>Only compare against a row marked Quotable, and only when your denominator matches the one named.</t>
        </is>
      </c>
    </row>
    <row r="4" ht="30" customHeight="1">
      <c r="A4" s="3" t="inlineStr">
        <is>
          <t>Stage transition</t>
        </is>
      </c>
      <c r="B4" s="3" t="inlineStr">
        <is>
          <t>Figure</t>
        </is>
      </c>
      <c r="C4" s="3" t="inlineStr">
        <is>
          <t>Source</t>
        </is>
      </c>
      <c r="D4" s="3" t="inlineStr">
        <is>
          <t>Date</t>
        </is>
      </c>
      <c r="E4" s="3" t="inlineStr">
        <is>
          <t>Population / sample</t>
        </is>
      </c>
      <c r="F4" s="3" t="inlineStr">
        <is>
          <t>Denominator</t>
        </is>
      </c>
      <c r="G4" s="3" t="inlineStr">
        <is>
          <t>Verdict</t>
        </is>
      </c>
      <c r="H4" s="3" t="inlineStr">
        <is>
          <t>Why</t>
        </is>
      </c>
    </row>
    <row r="5">
      <c r="A5" s="11" t="inlineStr">
        <is>
          <t>Visitor to lead</t>
        </is>
      </c>
      <c r="B5" s="11" t="inlineStr">
        <is>
          <t>0.7% - 2.2% by channel</t>
        </is>
      </c>
      <c r="C5" s="11" t="inlineStr">
        <is>
          <t>First Page Sage (SaaS funnel)</t>
        </is>
      </c>
      <c r="D5" s="11" t="inlineStr">
        <is>
          <t>2025-06-11</t>
        </is>
      </c>
      <c r="E5" s="11" t="inlineStr">
        <is>
          <t>50+ B2B SaaS clients, $10M-$100M revenue</t>
        </is>
      </c>
      <c r="F5" s="11" t="inlineStr">
        <is>
          <t>Website visitors</t>
        </is>
      </c>
      <c r="G5" s="12" t="inlineStr">
        <is>
          <t>Quotable</t>
        </is>
      </c>
      <c r="H5" s="11" t="inlineStr">
        <is>
          <t>Stage definitions constant across channels</t>
        </is>
      </c>
    </row>
    <row r="6">
      <c r="A6" s="11" t="inlineStr">
        <is>
          <t>Visitor to lead by industry</t>
        </is>
      </c>
      <c r="B6" s="11" t="inlineStr">
        <is>
          <t>1.1% SaaS - 7.4% legal</t>
        </is>
      </c>
      <c r="C6" s="11" t="inlineStr">
        <is>
          <t>First Page Sage (industry)</t>
        </is>
      </c>
      <c r="D6" s="11" t="inlineStr">
        <is>
          <t>2025-09-18</t>
        </is>
      </c>
      <c r="E6" s="11" t="inlineStr">
        <is>
          <t>Own client portfolio, Jan 2022-Aug 2025</t>
        </is>
      </c>
      <c r="F6" s="11" t="inlineStr">
        <is>
          <t>Website visitors</t>
        </is>
      </c>
      <c r="G6" s="12" t="inlineStr">
        <is>
          <t>Quotable with caveat</t>
        </is>
      </c>
      <c r="H6" s="11" t="inlineStr">
        <is>
          <t>No sample size disclosed</t>
        </is>
      </c>
    </row>
    <row r="7">
      <c r="A7" s="11" t="inlineStr">
        <is>
          <t>Session to qualified lead or sale</t>
        </is>
      </c>
      <c r="B7" s="11" t="inlineStr">
        <is>
          <t>5.13% all industries</t>
        </is>
      </c>
      <c r="C7" s="11" t="inlineStr">
        <is>
          <t>Ruler Analytics 2026</t>
        </is>
      </c>
      <c r="D7" s="11" t="inlineStr">
        <is>
          <t>2026-05-26</t>
        </is>
      </c>
      <c r="E7" s="11" t="inlineStr">
        <is>
          <t>110M+ sessions, 5M+ conversions, 13 industries</t>
        </is>
      </c>
      <c r="F7" s="11" t="inlineStr">
        <is>
          <t>Tracked sessions</t>
        </is>
      </c>
      <c r="G7" s="12" t="inlineStr">
        <is>
          <t>Quotable, restate unit</t>
        </is>
      </c>
      <c r="H7" s="11" t="inlineStr">
        <is>
          <t>Blends B2B and B2C; session-based, not lead-based</t>
        </is>
      </c>
    </row>
    <row r="8">
      <c r="A8" s="11" t="inlineStr">
        <is>
          <t>Lead to MQL</t>
        </is>
      </c>
      <c r="B8" s="11" t="inlineStr">
        <is>
          <t>36% - 44% by channel</t>
        </is>
      </c>
      <c r="C8" s="11" t="inlineStr">
        <is>
          <t>First Page Sage (SaaS funnel)</t>
        </is>
      </c>
      <c r="D8" s="11" t="inlineStr">
        <is>
          <t>2025-06-11</t>
        </is>
      </c>
      <c r="E8" s="11" t="inlineStr">
        <is>
          <t>As above</t>
        </is>
      </c>
      <c r="F8" s="11" t="inlineStr">
        <is>
          <t>All submitted leads</t>
        </is>
      </c>
      <c r="G8" s="12" t="inlineStr">
        <is>
          <t>Quotable</t>
        </is>
      </c>
      <c r="H8" s="11" t="inlineStr">
        <is>
          <t>Disagrees with the 11-channel report; see tab 3</t>
        </is>
      </c>
    </row>
    <row r="9">
      <c r="A9" s="11" t="inlineStr">
        <is>
          <t>Lead to MQL</t>
        </is>
      </c>
      <c r="B9" s="11" t="inlineStr">
        <is>
          <t>14% - 56% across 11 channels</t>
        </is>
      </c>
      <c r="C9" s="11" t="inlineStr">
        <is>
          <t>First Page Sage (11-channel)</t>
        </is>
      </c>
      <c r="D9" s="11" t="inlineStr">
        <is>
          <t>2025-08-01</t>
        </is>
      </c>
      <c r="E9" s="11" t="inlineStr">
        <is>
          <t>Agency book, ~70% B2B, some B2C ecommerce</t>
        </is>
      </c>
      <c r="F9" s="11" t="inlineStr">
        <is>
          <t>All submitted leads</t>
        </is>
      </c>
      <c r="G9" s="12" t="inlineStr">
        <is>
          <t>Quotable with caveat</t>
        </is>
      </c>
      <c r="H9" s="11" t="inlineStr">
        <is>
          <t>No sample size; wider and less B2B-pure population</t>
        </is>
      </c>
    </row>
    <row r="10">
      <c r="A10" s="11" t="inlineStr">
        <is>
          <t>MQL to SQL</t>
        </is>
      </c>
      <c r="B10" s="11" t="inlineStr">
        <is>
          <t>26% - 51% by channel</t>
        </is>
      </c>
      <c r="C10" s="11" t="inlineStr">
        <is>
          <t>First Page Sage (SaaS funnel)</t>
        </is>
      </c>
      <c r="D10" s="11" t="inlineStr">
        <is>
          <t>2025-06-11</t>
        </is>
      </c>
      <c r="E10" s="11" t="inlineStr">
        <is>
          <t>As above</t>
        </is>
      </c>
      <c r="F10" s="11" t="inlineStr">
        <is>
          <t>Marketing-qualified leads</t>
        </is>
      </c>
      <c r="G10" s="12" t="inlineStr">
        <is>
          <t>Quotable</t>
        </is>
      </c>
      <c r="H10" s="11" t="inlineStr">
        <is>
          <t>Widest channel spread of any stage</t>
        </is>
      </c>
    </row>
    <row r="11">
      <c r="A11" s="11" t="inlineStr">
        <is>
          <t>MQL to SQL</t>
        </is>
      </c>
      <c r="B11" s="11" t="inlineStr">
        <is>
          <t>13% - 21%</t>
        </is>
      </c>
      <c r="C11" s="11" t="inlineStr">
        <is>
          <t>Attributed to Forrester by several pages</t>
        </is>
      </c>
      <c r="D11" s="11" t="inlineStr">
        <is>
          <t>n/a</t>
        </is>
      </c>
      <c r="E11" s="11" t="inlineStr">
        <is>
          <t>No Forrester publication located</t>
        </is>
      </c>
      <c r="F11" s="11" t="inlineStr">
        <is>
          <t>Unclear</t>
        </is>
      </c>
      <c r="G11" s="13" t="inlineStr">
        <is>
          <t>NOT quotable</t>
        </is>
      </c>
      <c r="H11" s="11" t="inlineStr">
        <is>
          <t>The 13% root is Implisit lead-to-opportunity, 2014, not Forrester</t>
        </is>
      </c>
    </row>
    <row r="12">
      <c r="A12" s="11" t="inlineStr">
        <is>
          <t>Lead to opportunity</t>
        </is>
      </c>
      <c r="B12" s="11" t="inlineStr">
        <is>
          <t>13%, 84 days avg</t>
        </is>
      </c>
      <c r="C12" s="11" t="inlineStr">
        <is>
          <t>Implisit via Salesforce</t>
        </is>
      </c>
      <c r="D12" s="11" t="inlineStr">
        <is>
          <t>2014-11-20</t>
        </is>
      </c>
      <c r="E12" s="11" t="inlineStr">
        <is>
          <t>Aggregated Salesforce pipelines, hundreds of companies</t>
        </is>
      </c>
      <c r="F12" s="11" t="inlineStr">
        <is>
          <t>All leads in CRM</t>
        </is>
      </c>
      <c r="G12" s="12" t="inlineStr">
        <is>
          <t>Quotable with hard age warning</t>
        </is>
      </c>
      <c r="H12" s="11" t="inlineStr">
        <is>
          <t>Primary URL deleted; archive snapshot only</t>
        </is>
      </c>
    </row>
    <row r="13">
      <c r="A13" s="11" t="inlineStr">
        <is>
          <t>Opportunity to closed-won</t>
        </is>
      </c>
      <c r="B13" s="11" t="inlineStr">
        <is>
          <t>6%, 18 days avg</t>
        </is>
      </c>
      <c r="C13" s="11" t="inlineStr">
        <is>
          <t>Implisit via Salesforce</t>
        </is>
      </c>
      <c r="D13" s="11" t="inlineStr">
        <is>
          <t>2014-11-20</t>
        </is>
      </c>
      <c r="E13" s="11" t="inlineStr">
        <is>
          <t>As above; standard CRM opportunity</t>
        </is>
      </c>
      <c r="F13" s="11" t="inlineStr">
        <is>
          <t>Open opportunities</t>
        </is>
      </c>
      <c r="G13" s="12" t="inlineStr">
        <is>
          <t>Quotable with definition stated</t>
        </is>
      </c>
      <c r="H13" s="11" t="inlineStr">
        <is>
          <t>Opportunity = rep-opened pipeline record</t>
        </is>
      </c>
    </row>
    <row r="14">
      <c r="A14" s="11" t="inlineStr">
        <is>
          <t>Opportunity to closed-won</t>
        </is>
      </c>
      <c r="B14" s="11" t="inlineStr">
        <is>
          <t>32% - 40% by channel</t>
        </is>
      </c>
      <c r="C14" s="11" t="inlineStr">
        <is>
          <t>First Page Sage (SaaS funnel)</t>
        </is>
      </c>
      <c r="D14" s="11" t="inlineStr">
        <is>
          <t>2025-06-11</t>
        </is>
      </c>
      <c r="E14" s="11" t="inlineStr">
        <is>
          <t>As above</t>
        </is>
      </c>
      <c r="F14" s="11" t="inlineStr">
        <is>
          <t>Opportunities = 'an MQL with contract in hand'</t>
        </is>
      </c>
      <c r="G14" s="12" t="inlineStr">
        <is>
          <t>Quotable, different metric</t>
        </is>
      </c>
      <c r="H14" s="11" t="inlineStr">
        <is>
          <t>Contract-in-hand is far later than a CRM opportunity; hence the 6x gap</t>
        </is>
      </c>
    </row>
    <row r="15">
      <c r="A15" s="11" t="inlineStr">
        <is>
          <t>Qualified lead to opportunity</t>
        </is>
      </c>
      <c r="B15" s="11" t="inlineStr">
        <is>
          <t>15% - 25%</t>
        </is>
      </c>
      <c r="C15" s="11" t="inlineStr">
        <is>
          <t>HubSpot glossary</t>
        </is>
      </c>
      <c r="D15" s="11" t="inlineStr">
        <is>
          <t>no date visible</t>
        </is>
      </c>
      <c r="E15" s="11" t="inlineStr">
        <is>
          <t>Not stated</t>
        </is>
      </c>
      <c r="F15" s="11" t="inlineStr">
        <is>
          <t>Not stated</t>
        </is>
      </c>
      <c r="G15" s="13" t="inlineStr">
        <is>
          <t>NOT quotable</t>
        </is>
      </c>
      <c r="H15" s="11" t="inlineStr">
        <is>
          <t>No source cited anywhere on the page</t>
        </is>
      </c>
    </row>
    <row r="16">
      <c r="A16" s="11" t="inlineStr">
        <is>
          <t>Proposal to closed deal</t>
        </is>
      </c>
      <c r="B16" s="11" t="inlineStr">
        <is>
          <t>25% - 40%</t>
        </is>
      </c>
      <c r="C16" s="11" t="inlineStr">
        <is>
          <t>HubSpot glossary</t>
        </is>
      </c>
      <c r="D16" s="11" t="inlineStr">
        <is>
          <t>no date visible</t>
        </is>
      </c>
      <c r="E16" s="11" t="inlineStr">
        <is>
          <t>Not stated</t>
        </is>
      </c>
      <c r="F16" s="11" t="inlineStr">
        <is>
          <t>Not stated</t>
        </is>
      </c>
      <c r="G16" s="13" t="inlineStr">
        <is>
          <t>NOT quotable</t>
        </is>
      </c>
      <c r="H16" s="11" t="inlineStr">
        <is>
          <t>No source cited anywhere on the page</t>
        </is>
      </c>
    </row>
    <row r="17">
      <c r="A17" s="11" t="inlineStr">
        <is>
          <t>Lead to MQL</t>
        </is>
      </c>
      <c r="B17" s="11" t="inlineStr">
        <is>
          <t>31%</t>
        </is>
      </c>
      <c r="C17" s="11" t="inlineStr">
        <is>
          <t>Google AI Overview</t>
        </is>
      </c>
      <c r="D17" s="11" t="inlineStr">
        <is>
          <t>2026-07-30</t>
        </is>
      </c>
      <c r="E17" s="11" t="inlineStr">
        <is>
          <t>Attributed to an aggregator</t>
        </is>
      </c>
      <c r="F17" s="11" t="inlineStr">
        <is>
          <t>Not stated</t>
        </is>
      </c>
      <c r="G17" s="13" t="inlineStr">
        <is>
          <t>NOT quotable</t>
        </is>
      </c>
      <c r="H17" s="11" t="inlineStr">
        <is>
          <t>Matches Implisit's website-sourced lead-to-OPPORTUNITY 31.3%; wrong stage</t>
        </is>
      </c>
    </row>
    <row r="18">
      <c r="A18" s="11" t="inlineStr">
        <is>
          <t>Opportunity to closed-won</t>
        </is>
      </c>
      <c r="B18" s="11" t="inlineStr">
        <is>
          <t>22% - 30%</t>
        </is>
      </c>
      <c r="C18" s="11" t="inlineStr">
        <is>
          <t>Google AI Overview</t>
        </is>
      </c>
      <c r="D18" s="11" t="inlineStr">
        <is>
          <t>2026-07-30</t>
        </is>
      </c>
      <c r="E18" s="11" t="inlineStr">
        <is>
          <t>Attributed to an aggregator</t>
        </is>
      </c>
      <c r="F18" s="11" t="inlineStr">
        <is>
          <t>Not stated</t>
        </is>
      </c>
      <c r="G18" s="13" t="inlineStr">
        <is>
          <t>NOT quotable</t>
        </is>
      </c>
      <c r="H18" s="11" t="inlineStr">
        <is>
          <t>No traceable primary source; the traceable figure is 6%</t>
        </is>
      </c>
    </row>
    <row r="19">
      <c r="A19" s="11" t="inlineStr">
        <is>
          <t>MQL to revenue</t>
        </is>
      </c>
      <c r="B19" s="11" t="inlineStr">
        <is>
          <t>2.9%</t>
        </is>
      </c>
      <c r="C19" s="11" t="inlineStr">
        <is>
          <t>LeanData, citing Ruler Analytics</t>
        </is>
      </c>
      <c r="D19" s="11" t="inlineStr">
        <is>
          <t>2026-03-10</t>
        </is>
      </c>
      <c r="E19" s="11" t="inlineStr">
        <is>
          <t>Ruler website sample</t>
        </is>
      </c>
      <c r="F19" s="11" t="inlineStr">
        <is>
          <t>Sessions, not MQLs</t>
        </is>
      </c>
      <c r="G19" s="13" t="inlineStr">
        <is>
          <t>NOT quotable</t>
        </is>
      </c>
      <c r="H19" s="11" t="inlineStr">
        <is>
          <t>Ruler's 2.9% is a website session median (1.7% forms + 1.2% calls)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30" customWidth="1" min="1" max="1"/>
    <col width="14" customWidth="1" min="2" max="2"/>
    <col width="26" customWidth="1" min="3" max="3"/>
    <col width="16" customWidth="1" min="4" max="4"/>
    <col width="14" customWidth="1" min="5" max="5"/>
    <col width="14" customWidth="1" min="6" max="6"/>
    <col width="42" customWidth="1" min="7" max="7"/>
  </cols>
  <sheetData>
    <row r="1">
      <c r="A1" s="10" t="inlineStr">
        <is>
          <t>Stage-by-channel matrix, B2B SaaS</t>
        </is>
      </c>
    </row>
    <row r="2">
      <c r="A2" s="2" t="inlineStr">
        <is>
          <t>Source: First Page Sage, B2B SaaS Funnel Conversion Benchmarks, last updated 2025-06-11. 50+ B2B SaaS clients, $10M-$100M revenue focus. Verified 2026-07-30.</t>
        </is>
      </c>
    </row>
    <row r="4" ht="30" customHeight="1">
      <c r="A4" s="3" t="inlineStr">
        <is>
          <t>Stage transition</t>
        </is>
      </c>
      <c r="B4" s="3" t="inlineStr">
        <is>
          <t>SEO</t>
        </is>
      </c>
      <c r="C4" s="3" t="inlineStr">
        <is>
          <t>PPC</t>
        </is>
      </c>
      <c r="D4" s="3" t="inlineStr">
        <is>
          <t>LinkedIn</t>
        </is>
      </c>
      <c r="E4" s="3" t="inlineStr">
        <is>
          <t>Email</t>
        </is>
      </c>
      <c r="F4" s="3" t="inlineStr">
        <is>
          <t>Webinar</t>
        </is>
      </c>
    </row>
    <row r="5">
      <c r="A5" s="4" t="inlineStr">
        <is>
          <t>Website visitor to lead</t>
        </is>
      </c>
      <c r="B5" s="14" t="n">
        <v>0.021</v>
      </c>
      <c r="C5" s="14" t="n">
        <v>0.007</v>
      </c>
      <c r="D5" s="14" t="n">
        <v>0.022</v>
      </c>
      <c r="E5" s="14" t="n">
        <v>0.013</v>
      </c>
      <c r="F5" s="14" t="n">
        <v>0.008999999999999999</v>
      </c>
    </row>
    <row r="6">
      <c r="A6" s="4" t="inlineStr">
        <is>
          <t>Lead to MQL</t>
        </is>
      </c>
      <c r="B6" s="5" t="n">
        <v>0.41</v>
      </c>
      <c r="C6" s="5" t="n">
        <v>0.36</v>
      </c>
      <c r="D6" s="5" t="n">
        <v>0.38</v>
      </c>
      <c r="E6" s="5" t="n">
        <v>0.43</v>
      </c>
      <c r="F6" s="5" t="n">
        <v>0.44</v>
      </c>
    </row>
    <row r="7">
      <c r="A7" s="4" t="inlineStr">
        <is>
          <t>MQL to SQL</t>
        </is>
      </c>
      <c r="B7" s="5" t="n">
        <v>0.51</v>
      </c>
      <c r="C7" s="5" t="n">
        <v>0.26</v>
      </c>
      <c r="D7" s="5" t="n">
        <v>0.3</v>
      </c>
      <c r="E7" s="5" t="n">
        <v>0.46</v>
      </c>
      <c r="F7" s="5" t="n">
        <v>0.39</v>
      </c>
    </row>
    <row r="8">
      <c r="A8" s="4" t="inlineStr">
        <is>
          <t>SQL to opportunity</t>
        </is>
      </c>
      <c r="B8" s="5" t="n">
        <v>0.49</v>
      </c>
      <c r="C8" s="5" t="n">
        <v>0.38</v>
      </c>
      <c r="D8" s="5" t="n">
        <v>0.41</v>
      </c>
      <c r="E8" s="5" t="n">
        <v>0.48</v>
      </c>
      <c r="F8" s="5" t="n">
        <v>0.42</v>
      </c>
    </row>
    <row r="9">
      <c r="A9" s="4" t="inlineStr">
        <is>
          <t>Opportunity to closed</t>
        </is>
      </c>
      <c r="B9" s="5" t="n">
        <v>0.36</v>
      </c>
      <c r="C9" s="5" t="n">
        <v>0.35</v>
      </c>
      <c r="D9" s="5" t="n">
        <v>0.39</v>
      </c>
      <c r="E9" s="5" t="n">
        <v>0.32</v>
      </c>
      <c r="F9" s="5" t="n">
        <v>0.4</v>
      </c>
    </row>
    <row r="12">
      <c r="A12" s="10" t="inlineStr">
        <is>
          <t>IVRIS calculation: compounded conversion by channel</t>
        </is>
      </c>
    </row>
    <row r="13">
      <c r="A13" s="2" t="inlineStr">
        <is>
          <t>Chained inside a single source so stage definitions stay constant. Formulas are live: edit the grid above and these recalculate.</t>
        </is>
      </c>
    </row>
    <row r="16" ht="30" customHeight="1">
      <c r="A16" s="3" t="inlineStr">
        <is>
          <t>Compounded metric</t>
        </is>
      </c>
      <c r="B16" s="3" t="inlineStr">
        <is>
          <t>SEO</t>
        </is>
      </c>
      <c r="C16" s="3" t="inlineStr">
        <is>
          <t>PPC</t>
        </is>
      </c>
      <c r="D16" s="3" t="inlineStr">
        <is>
          <t>LinkedIn</t>
        </is>
      </c>
      <c r="E16" s="3" t="inlineStr">
        <is>
          <t>Email</t>
        </is>
      </c>
      <c r="F16" s="3" t="inlineStr">
        <is>
          <t>Webinar</t>
        </is>
      </c>
      <c r="G16" s="3" t="inlineStr">
        <is>
          <t>Arithmetic</t>
        </is>
      </c>
    </row>
    <row r="17">
      <c r="A17" s="4" t="inlineStr">
        <is>
          <t>Lead to closed-won</t>
        </is>
      </c>
      <c r="B17" s="7">
        <f>B6*B7*B8*B9</f>
        <v/>
      </c>
      <c r="C17" s="7">
        <f>C6*C7*C8*C9</f>
        <v/>
      </c>
      <c r="D17" s="7">
        <f>D6*D7*D8*D9</f>
        <v/>
      </c>
      <c r="E17" s="7">
        <f>E6*E7*E8*E9</f>
        <v/>
      </c>
      <c r="F17" s="7">
        <f>F6*F7*F8*F9</f>
        <v/>
      </c>
      <c r="G17" s="8" t="inlineStr">
        <is>
          <t>Lead-MQL x MQL-SQL x SQL-Opp x Opp-Closed</t>
        </is>
      </c>
    </row>
    <row r="18">
      <c r="A18" s="4" t="inlineStr">
        <is>
          <t>Visitor to closed-won</t>
        </is>
      </c>
      <c r="B18" s="7">
        <f>B5*B6*B7*B8*B9</f>
        <v/>
      </c>
      <c r="C18" s="7">
        <f>C5*C6*C7*C8*C9</f>
        <v/>
      </c>
      <c r="D18" s="7">
        <f>D5*D6*D7*D8*D9</f>
        <v/>
      </c>
      <c r="E18" s="7">
        <f>E5*E6*E7*E8*E9</f>
        <v/>
      </c>
      <c r="F18" s="7">
        <f>F5*F6*F7*F8*F9</f>
        <v/>
      </c>
      <c r="G18" s="8" t="inlineStr">
        <is>
          <t>Visitor-Lead x the four stages above</t>
        </is>
      </c>
    </row>
    <row r="20">
      <c r="A20" s="15" t="inlineStr">
        <is>
          <t>Caveat: each published stage rate is itself an average across accounts, so multiplying four averages is not the average of the compounded journey. Read these as ratios between channels measured the same way, not as a forecast for any one company.</t>
        </is>
      </c>
    </row>
    <row r="21"/>
    <row r="23">
      <c r="A23" s="10" t="inlineStr">
        <is>
          <t>Lead to MQL by channel, the wider 11-channel report</t>
        </is>
      </c>
    </row>
    <row r="24">
      <c r="A24" s="2" t="inlineStr">
        <is>
          <t>Source: First Page Sage, Lead-to-MQL Conversion Rate Benchmarks by Industry &amp; Channel, last updated 2025-08-01. Agency book, ~70% B2B. Note this disagrees with the grid above.</t>
        </is>
      </c>
    </row>
    <row r="26" ht="30" customHeight="1">
      <c r="A26" s="3" t="inlineStr">
        <is>
          <t>Channel</t>
        </is>
      </c>
      <c r="B26" s="3" t="inlineStr">
        <is>
          <t>Lead to MQL</t>
        </is>
      </c>
      <c r="C26" s="3" t="inlineStr">
        <is>
          <t>Same channel in the SaaS grid</t>
        </is>
      </c>
      <c r="D26" s="3" t="inlineStr">
        <is>
          <t>Gap</t>
        </is>
      </c>
    </row>
    <row r="27">
      <c r="A27" s="4" t="inlineStr">
        <is>
          <t>Client referrals</t>
        </is>
      </c>
      <c r="B27" s="16" t="n">
        <v>0.5600000000000001</v>
      </c>
      <c r="C27" s="16" t="n"/>
      <c r="D27" s="4" t="inlineStr">
        <is>
          <t>not in SaaS grid</t>
        </is>
      </c>
    </row>
    <row r="28">
      <c r="A28" s="4" t="inlineStr">
        <is>
          <t>Executive events</t>
        </is>
      </c>
      <c r="B28" s="16" t="n">
        <v>0.54</v>
      </c>
      <c r="C28" s="16" t="n"/>
      <c r="D28" s="4" t="inlineStr">
        <is>
          <t>not in SaaS grid</t>
        </is>
      </c>
    </row>
    <row r="29">
      <c r="A29" s="4" t="inlineStr">
        <is>
          <t>SEO</t>
        </is>
      </c>
      <c r="B29" s="16" t="n">
        <v>0.41</v>
      </c>
      <c r="C29" s="16" t="n">
        <v>0.41</v>
      </c>
      <c r="D29" s="4" t="inlineStr">
        <is>
          <t>none</t>
        </is>
      </c>
    </row>
    <row r="30">
      <c r="A30" s="4" t="inlineStr">
        <is>
          <t>Email marketing</t>
        </is>
      </c>
      <c r="B30" s="16" t="n">
        <v>0.38</v>
      </c>
      <c r="C30" s="16" t="n">
        <v>0.43</v>
      </c>
      <c r="D30" s="4" t="inlineStr">
        <is>
          <t>1.1x</t>
        </is>
      </c>
    </row>
    <row r="31">
      <c r="A31" s="4" t="inlineStr">
        <is>
          <t>Social media marketing</t>
        </is>
      </c>
      <c r="B31" s="16" t="n">
        <v>0.3</v>
      </c>
      <c r="C31" s="16" t="n">
        <v>0.38</v>
      </c>
      <c r="D31" s="4" t="inlineStr">
        <is>
          <t>1.3x vs LinkedIn</t>
        </is>
      </c>
    </row>
    <row r="32">
      <c r="A32" s="4" t="inlineStr">
        <is>
          <t>PPC</t>
        </is>
      </c>
      <c r="B32" s="16" t="n">
        <v>0.29</v>
      </c>
      <c r="C32" s="16" t="n">
        <v>0.36</v>
      </c>
      <c r="D32" s="4" t="inlineStr">
        <is>
          <t>1.2x</t>
        </is>
      </c>
    </row>
    <row r="33">
      <c r="A33" s="4" t="inlineStr">
        <is>
          <t>Conferences</t>
        </is>
      </c>
      <c r="B33" s="16" t="n">
        <v>0.28</v>
      </c>
      <c r="C33" s="16" t="n"/>
      <c r="D33" s="4" t="inlineStr">
        <is>
          <t>not in SaaS grid</t>
        </is>
      </c>
    </row>
    <row r="34">
      <c r="A34" s="4" t="inlineStr">
        <is>
          <t>Trade shows</t>
        </is>
      </c>
      <c r="B34" s="16" t="n">
        <v>0.24</v>
      </c>
      <c r="C34" s="16" t="n"/>
      <c r="D34" s="4" t="inlineStr">
        <is>
          <t>not in SaaS grid</t>
        </is>
      </c>
    </row>
    <row r="35">
      <c r="A35" s="4" t="inlineStr">
        <is>
          <t>Podcasts</t>
        </is>
      </c>
      <c r="B35" s="16" t="n">
        <v>0.21</v>
      </c>
      <c r="C35" s="16" t="n"/>
      <c r="D35" s="4" t="inlineStr">
        <is>
          <t>not in SaaS grid</t>
        </is>
      </c>
    </row>
    <row r="36">
      <c r="A36" s="4" t="inlineStr">
        <is>
          <t>Webinar</t>
        </is>
      </c>
      <c r="B36" s="16" t="n">
        <v>0.19</v>
      </c>
      <c r="C36" s="16" t="n">
        <v>0.44</v>
      </c>
      <c r="D36" s="4" t="inlineStr">
        <is>
          <t>2.3x</t>
        </is>
      </c>
    </row>
    <row r="37">
      <c r="A37" s="4" t="inlineStr">
        <is>
          <t>Outdoor advertising</t>
        </is>
      </c>
      <c r="B37" s="16" t="n">
        <v>0.14</v>
      </c>
      <c r="C37" s="16" t="n"/>
      <c r="D37" s="4" t="inlineStr">
        <is>
          <t>not in SaaS grid</t>
        </is>
      </c>
    </row>
  </sheetData>
  <mergeCells count="1">
    <mergeCell ref="A20:G2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28" customWidth="1" min="1" max="1"/>
    <col width="13" customWidth="1" min="2" max="2"/>
    <col width="15" customWidth="1" min="3" max="3"/>
    <col width="20" customWidth="1" min="4" max="4"/>
    <col width="22" customWidth="1" min="5" max="5"/>
    <col width="20" customWidth="1" min="6" max="6"/>
    <col width="26" customWidth="1" min="7" max="7"/>
  </cols>
  <sheetData>
    <row r="1">
      <c r="A1" s="10" t="inlineStr">
        <is>
          <t>Session to qualified lead or sale, B2B verticals isolated</t>
        </is>
      </c>
    </row>
    <row r="2">
      <c r="A2" s="2" t="inlineStr">
        <is>
          <t>Source: Ruler Analytics, Conversion Rate Benchmarks 2026, published 2026-05-26. 110M+ sessions, 5M+ conversions, 13 industries, multi-touch attribution, forms and calls. The B2B mean column is an IVRIS calculation: unweighted mean of the four B2B verticals.</t>
        </is>
      </c>
    </row>
    <row r="4" ht="30" customHeight="1">
      <c r="A4" s="3" t="inlineStr">
        <is>
          <t>Channel</t>
        </is>
      </c>
      <c r="B4" s="3" t="inlineStr">
        <is>
          <t>Software</t>
        </is>
      </c>
      <c r="C4" s="3" t="inlineStr">
        <is>
          <t>Prof. services</t>
        </is>
      </c>
      <c r="D4" s="3" t="inlineStr">
        <is>
          <t>Finance</t>
        </is>
      </c>
      <c r="E4" s="3" t="inlineStr">
        <is>
          <t>Construction &amp; eng.</t>
        </is>
      </c>
      <c r="F4" s="3" t="inlineStr">
        <is>
          <t>B2B mean (IVRIS)</t>
        </is>
      </c>
      <c r="G4" s="3" t="inlineStr">
        <is>
          <t>All 13 industries (published)</t>
        </is>
      </c>
    </row>
    <row r="5">
      <c r="A5" s="4" t="inlineStr">
        <is>
          <t>Paid search</t>
        </is>
      </c>
      <c r="B5" s="14" t="n">
        <v>0.082</v>
      </c>
      <c r="C5" s="14" t="n">
        <v>0.067</v>
      </c>
      <c r="D5" s="14" t="n">
        <v>0.063</v>
      </c>
      <c r="E5" s="14" t="n">
        <v>0.051</v>
      </c>
      <c r="F5" s="17">
        <f>AVERAGE(B5:E5)</f>
        <v/>
      </c>
      <c r="G5" s="14" t="n">
        <v>0.054</v>
      </c>
    </row>
    <row r="6">
      <c r="A6" s="4" t="inlineStr">
        <is>
          <t>Organic search</t>
        </is>
      </c>
      <c r="B6" s="14" t="n">
        <v>0.079</v>
      </c>
      <c r="C6" s="14" t="n">
        <v>0.081</v>
      </c>
      <c r="D6" s="14" t="n">
        <v>0.054</v>
      </c>
      <c r="E6" s="14" t="n">
        <v>0.048</v>
      </c>
      <c r="F6" s="17">
        <f>AVERAGE(B6:E6)</f>
        <v/>
      </c>
      <c r="G6" s="14" t="n">
        <v>0.049</v>
      </c>
    </row>
    <row r="7">
      <c r="A7" s="4" t="inlineStr">
        <is>
          <t>AI referral</t>
        </is>
      </c>
      <c r="B7" s="14" t="n">
        <v>0.079</v>
      </c>
      <c r="C7" s="14" t="n">
        <v>0.06</v>
      </c>
      <c r="D7" s="14" t="n">
        <v>0.056</v>
      </c>
      <c r="E7" s="14" t="n">
        <v>0.063</v>
      </c>
      <c r="F7" s="17">
        <f>AVERAGE(B7:E7)</f>
        <v/>
      </c>
      <c r="G7" s="14" t="n">
        <v>0.058</v>
      </c>
    </row>
    <row r="8">
      <c r="A8" s="4" t="inlineStr">
        <is>
          <t>Email</t>
        </is>
      </c>
      <c r="B8" s="14" t="n">
        <v>0.04</v>
      </c>
      <c r="C8" s="14" t="n">
        <v>0.031</v>
      </c>
      <c r="D8" s="14" t="n">
        <v>0.07099999999999999</v>
      </c>
      <c r="E8" s="14" t="n">
        <v>0.07099999999999999</v>
      </c>
      <c r="F8" s="17">
        <f>AVERAGE(B8:E8)</f>
        <v/>
      </c>
      <c r="G8" s="14" t="n">
        <v>0.049</v>
      </c>
    </row>
    <row r="9">
      <c r="A9" s="4" t="inlineStr">
        <is>
          <t>Direct</t>
        </is>
      </c>
      <c r="B9" s="14" t="n">
        <v>0.064</v>
      </c>
      <c r="C9" s="14" t="n">
        <v>0.031</v>
      </c>
      <c r="D9" s="14" t="n">
        <v>0.058</v>
      </c>
      <c r="E9" s="14" t="n">
        <v>0.059</v>
      </c>
      <c r="F9" s="17">
        <f>AVERAGE(B9:E9)</f>
        <v/>
      </c>
      <c r="G9" s="14" t="n">
        <v>0.047</v>
      </c>
    </row>
    <row r="10">
      <c r="A10" s="4" t="inlineStr">
        <is>
          <t>Referral</t>
        </is>
      </c>
      <c r="B10" s="14" t="n">
        <v>0.046</v>
      </c>
      <c r="C10" s="14" t="n">
        <v>0.053</v>
      </c>
      <c r="D10" s="14" t="n">
        <v>0.065</v>
      </c>
      <c r="E10" s="14" t="n">
        <v>0.039</v>
      </c>
      <c r="F10" s="17">
        <f>AVERAGE(B10:E10)</f>
        <v/>
      </c>
      <c r="G10" s="14" t="n">
        <v>0.048</v>
      </c>
    </row>
    <row r="11">
      <c r="A11" s="4" t="inlineStr">
        <is>
          <t>Social paid</t>
        </is>
      </c>
      <c r="B11" s="14" t="n">
        <v>0.017</v>
      </c>
      <c r="C11" s="14" t="n">
        <v>0.011</v>
      </c>
      <c r="D11" s="14" t="n">
        <v>0.037</v>
      </c>
      <c r="E11" s="14" t="n">
        <v>0.018</v>
      </c>
      <c r="F11" s="17">
        <f>AVERAGE(B11:E11)</f>
        <v/>
      </c>
      <c r="G11" s="14" t="n">
        <v>0.0211</v>
      </c>
    </row>
    <row r="12">
      <c r="A12" s="4" t="inlineStr">
        <is>
          <t>Social organic</t>
        </is>
      </c>
      <c r="B12" s="14" t="n">
        <v>0.0274</v>
      </c>
      <c r="C12" s="14" t="n">
        <v>0.017</v>
      </c>
      <c r="D12" s="14" t="n">
        <v>0.0157</v>
      </c>
      <c r="E12" s="14" t="n">
        <v>0.0159</v>
      </c>
      <c r="F12" s="17">
        <f>AVERAGE(B12:E12)</f>
        <v/>
      </c>
      <c r="G12" s="14" t="n">
        <v>0.0223</v>
      </c>
    </row>
    <row r="13">
      <c r="A13" s="18" t="inlineStr">
        <is>
          <t>All channels</t>
        </is>
      </c>
      <c r="B13" s="19" t="n">
        <v>0.076</v>
      </c>
      <c r="C13" s="19" t="n">
        <v>0.061</v>
      </c>
      <c r="D13" s="19" t="n">
        <v>0.063</v>
      </c>
      <c r="E13" s="19" t="n">
        <v>0.049</v>
      </c>
      <c r="F13" s="20">
        <f>AVERAGE(B13:E13)</f>
        <v/>
      </c>
      <c r="G13" s="19" t="n">
        <v>0.0513</v>
      </c>
    </row>
    <row r="16">
      <c r="A16" s="10" t="inlineStr">
        <is>
          <t>Forms versus calls: what a form-only tracker misses</t>
        </is>
      </c>
    </row>
    <row r="18" ht="30" customHeight="1">
      <c r="A18" s="3" t="inlineStr">
        <is>
          <t>Vertical</t>
        </is>
      </c>
      <c r="B18" s="3" t="inlineStr">
        <is>
          <t>Forms %</t>
        </is>
      </c>
      <c r="C18" s="3" t="inlineStr">
        <is>
          <t>Calls %</t>
        </is>
      </c>
      <c r="D18" s="3" t="inlineStr">
        <is>
          <t>Share of conversions a form-only tracker sees</t>
        </is>
      </c>
    </row>
    <row r="19">
      <c r="A19" s="4" t="inlineStr">
        <is>
          <t>Software</t>
        </is>
      </c>
      <c r="B19" s="5" t="n">
        <v>0.886</v>
      </c>
      <c r="C19" s="5" t="n">
        <v>0.114</v>
      </c>
      <c r="D19" s="5">
        <f>B19</f>
        <v/>
      </c>
    </row>
    <row r="20">
      <c r="A20" s="4" t="inlineStr">
        <is>
          <t>Professional services</t>
        </is>
      </c>
      <c r="B20" s="5" t="n">
        <v>0.474</v>
      </c>
      <c r="C20" s="5" t="n">
        <v>0.526</v>
      </c>
      <c r="D20" s="5">
        <f>B20</f>
        <v/>
      </c>
    </row>
    <row r="21">
      <c r="A21" s="4" t="inlineStr">
        <is>
          <t>Finance</t>
        </is>
      </c>
      <c r="B21" s="5" t="n">
        <v>0.761</v>
      </c>
      <c r="C21" s="5" t="n">
        <v>0.239</v>
      </c>
      <c r="D21" s="5">
        <f>B21</f>
        <v/>
      </c>
    </row>
    <row r="22">
      <c r="A22" s="4" t="inlineStr">
        <is>
          <t>Construction &amp; engineering</t>
        </is>
      </c>
      <c r="B22" s="5" t="n">
        <v>0.778</v>
      </c>
      <c r="C22" s="5" t="n">
        <v>0.222</v>
      </c>
      <c r="D22" s="5">
        <f>B22</f>
        <v/>
      </c>
    </row>
    <row r="23">
      <c r="A23" s="6" t="inlineStr">
        <is>
          <t>B2B mean (IVRIS)</t>
        </is>
      </c>
      <c r="B23" s="21">
        <f>AVERAGE(B19:B22)</f>
        <v/>
      </c>
      <c r="C23" s="21">
        <f>AVERAGE(C19:C22)</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30" customWidth="1" min="1" max="1"/>
    <col width="22" customWidth="1" min="2" max="2"/>
    <col width="22" customWidth="1" min="3" max="3"/>
    <col width="12" customWidth="1" min="4" max="4"/>
    <col width="48" customWidth="1" min="5" max="5"/>
  </cols>
  <sheetData>
    <row r="1">
      <c r="A1" s="10" t="inlineStr">
        <is>
          <t>The five-field match test</t>
        </is>
      </c>
    </row>
    <row r="2">
      <c r="A2" s="2" t="inlineStr">
        <is>
          <t>Fill this in before comparing your rate with any published benchmark. If any row is a mismatch, the comparison tells you nothing about performance.</t>
        </is>
      </c>
    </row>
    <row r="4" ht="30" customHeight="1">
      <c r="A4" s="3" t="inlineStr">
        <is>
          <t>Field</t>
        </is>
      </c>
      <c r="B4" s="3" t="inlineStr">
        <is>
          <t>Yours</t>
        </is>
      </c>
      <c r="C4" s="3" t="inlineStr">
        <is>
          <t>The benchmark's</t>
        </is>
      </c>
      <c r="D4" s="3" t="inlineStr">
        <is>
          <t>Match?</t>
        </is>
      </c>
      <c r="E4" s="3" t="inlineStr">
        <is>
          <t>If mismatched</t>
        </is>
      </c>
    </row>
    <row r="5">
      <c r="A5" s="11" t="inlineStr">
        <is>
          <t>Starting population</t>
        </is>
      </c>
      <c r="B5" s="22" t="inlineStr"/>
      <c r="C5" s="22" t="inlineStr"/>
      <c r="D5" s="22" t="inlineStr"/>
      <c r="E5" s="11" t="inlineStr">
        <is>
          <t>Recount using the benchmark's denominator</t>
        </is>
      </c>
    </row>
    <row r="6">
      <c r="A6" s="11" t="inlineStr">
        <is>
          <t>End-point event</t>
        </is>
      </c>
      <c r="B6" s="22" t="inlineStr"/>
      <c r="C6" s="22" t="inlineStr"/>
      <c r="D6" s="22" t="inlineStr"/>
      <c r="E6" s="11" t="inlineStr">
        <is>
          <t>Name the CRM event, not the stage label</t>
        </is>
      </c>
    </row>
    <row r="7">
      <c r="A7" s="11" t="inlineStr">
        <is>
          <t>Calls counted as conversions</t>
        </is>
      </c>
      <c r="B7" s="22" t="inlineStr"/>
      <c r="C7" s="22" t="inlineStr"/>
      <c r="D7" s="22" t="inlineStr"/>
      <c r="E7" s="11" t="inlineStr">
        <is>
          <t>B2B averages put ~28% of conversions on the phone</t>
        </is>
      </c>
    </row>
    <row r="8">
      <c r="A8" s="11" t="inlineStr">
        <is>
          <t>Attribution model</t>
        </is>
      </c>
      <c r="B8" s="22" t="inlineStr"/>
      <c r="C8" s="22" t="inlineStr"/>
      <c r="D8" s="22" t="inlineStr"/>
      <c r="E8" s="11" t="inlineStr">
        <is>
          <t>Re-run your number in the same model</t>
        </is>
      </c>
    </row>
    <row r="9">
      <c r="A9" s="11" t="inlineStr">
        <is>
          <t>Measurement window</t>
        </is>
      </c>
      <c r="B9" s="22" t="inlineStr"/>
      <c r="C9" s="22" t="inlineStr"/>
      <c r="D9" s="22" t="inlineStr"/>
      <c r="E9" s="11" t="inlineStr">
        <is>
          <t>Use a cohort window at least as long as your sales cycle</t>
        </is>
      </c>
    </row>
    <row r="12">
      <c r="A12" s="2" t="inlineStr">
        <is>
          <t>Suggested citation: IVRIS, B2B Lead Conversion Rate Benchmarks by Stage and Channel, version 1.0, 30 July 2026. https://ivristech.com/b2b-lead-conversion-rate-benchmarks/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8"/>
  <sheetViews>
    <sheetView showGridLines="0" workbookViewId="0">
      <pane ySplit="5" topLeftCell="A6" activePane="bottomLeft" state="frozen"/>
      <selection pane="bottomLeft" activeCell="A1" sqref="A1"/>
    </sheetView>
  </sheetViews>
  <sheetFormatPr baseColWidth="8" defaultRowHeight="15"/>
  <cols>
    <col width="46" customWidth="1" min="1" max="1"/>
    <col width="30" customWidth="1" min="2" max="2"/>
    <col width="42" customWidth="1" min="3" max="3"/>
    <col width="52" customWidth="1" min="4" max="4"/>
  </cols>
  <sheetData>
    <row r="1">
      <c r="A1" s="23" t="inlineStr">
        <is>
          <t>Place your own MQL to SQL rate in the right band</t>
        </is>
      </c>
    </row>
    <row r="2" ht="30" customHeight="1">
      <c r="A2" s="24" t="inlineStr">
        <is>
          <t>Declare your definitions FIRST, then read across to the band whose source used the same ones. Doing it in this order stops a definitional difference being read as a performance gap.</t>
        </is>
      </c>
    </row>
    <row r="4">
      <c r="A4" s="25" t="inlineStr">
        <is>
          <t>STEP 1 - Which band applies to you</t>
        </is>
      </c>
    </row>
    <row r="5">
      <c r="A5" s="26" t="inlineStr">
        <is>
          <t>Your MQL and SQL definitions</t>
        </is>
      </c>
      <c r="B5" s="26" t="inlineStr">
        <is>
          <t>The band that applies</t>
        </is>
      </c>
      <c r="C5" s="26" t="inlineStr">
        <is>
          <t>Source and year</t>
        </is>
      </c>
      <c r="D5" s="26" t="inlineStr">
        <is>
          <t>What a gap against it means</t>
        </is>
      </c>
    </row>
    <row r="6" ht="46" customHeight="1">
      <c r="A6" s="27" t="inlineStr">
        <is>
          <t>MQL = intent signal plus affordability check; SQL = vetted by a salesperson with a meeting booked; you can split by channel</t>
        </is>
      </c>
      <c r="B6" s="28" t="inlineStr">
        <is>
          <t>26% - 51%, by channel</t>
        </is>
      </c>
      <c r="C6" s="27" t="inlineStr">
        <is>
          <t>First Page Sage funnel matrix, Jun 2025 (50+ B2B SaaS clients)</t>
        </is>
      </c>
      <c r="D6" s="27" t="inlineStr">
        <is>
          <t>Compare against your own channel's column, never against the range</t>
        </is>
      </c>
    </row>
    <row r="7" ht="46" customHeight="1">
      <c r="A7" s="29" t="inlineStr">
        <is>
          <t>The same definitions, but you cannot split by acquisition channel</t>
        </is>
      </c>
      <c r="B7" s="30" t="inlineStr">
        <is>
          <t>10% - 26% by industry; B2B SaaS 13%</t>
        </is>
      </c>
      <c r="C7" s="29" t="inlineStr">
        <is>
          <t>First Page Sage industry report, 2019-2025, sample undisclosed</t>
        </is>
      </c>
      <c r="D7" s="29" t="inlineStr">
        <is>
          <t>A blended rate carries your channel mix, so a gap may be a mix difference rather than a qualification one</t>
        </is>
      </c>
    </row>
    <row r="8" ht="46" customHeight="1">
      <c r="A8" s="27" t="inlineStr">
        <is>
          <t>MQL = any lead entering the CRM; SQL = an opportunity record created</t>
        </is>
      </c>
      <c r="B8" s="28" t="inlineStr">
        <is>
          <t>13%, over an average of 84 days</t>
        </is>
      </c>
      <c r="C8" s="27" t="inlineStr">
        <is>
          <t>Implisit via Salesforce, Nov 2014 (primary URL deleted)</t>
        </is>
      </c>
      <c r="D8" s="27" t="inlineStr">
        <is>
          <t>This is lead-to-opportunity. Report it under that name and note that it is twelve years old</t>
        </is>
      </c>
    </row>
    <row r="9" ht="46" customHeight="1">
      <c r="A9" s="29" t="inlineStr">
        <is>
          <t>MQL = a bottom-funnel trigger such as a demo or pricing request</t>
        </is>
      </c>
      <c r="B9" s="30" t="inlineStr">
        <is>
          <t>No public band exists</t>
        </is>
      </c>
      <c r="C9" s="29" t="inlineStr">
        <is>
          <t>None located</t>
        </is>
      </c>
      <c r="D9" s="29" t="inlineStr">
        <is>
          <t>Measure your own baseline across one full sales cycle before comparing against anything</t>
        </is>
      </c>
    </row>
    <row r="10" ht="46" customHeight="1">
      <c r="A10" s="27" t="inlineStr">
        <is>
          <t>Your MQL definition changed inside the measurement window</t>
        </is>
      </c>
      <c r="B10" s="28" t="inlineStr">
        <is>
          <t>No band applies</t>
        </is>
      </c>
      <c r="C10" s="27" t="inlineStr">
        <is>
          <t>Not applicable</t>
        </is>
      </c>
      <c r="D10" s="27" t="inlineStr">
        <is>
          <t>The rate moved for a definitional reason. Rebaseline before reading it as performance</t>
        </is>
      </c>
    </row>
    <row r="13">
      <c r="A13" s="25" t="inlineStr">
        <is>
          <t>STEP 2 - Your own number</t>
        </is>
      </c>
    </row>
    <row r="14">
      <c r="A14" s="26" t="inlineStr">
        <is>
          <t>Declaration</t>
        </is>
      </c>
      <c r="B14" s="26" t="inlineStr">
        <is>
          <t>Your entry</t>
        </is>
      </c>
      <c r="C14" s="26" t="inlineStr">
        <is>
          <t>Why it changes the band</t>
        </is>
      </c>
    </row>
    <row r="15" ht="32" customHeight="1">
      <c r="A15" s="29" t="inlineStr">
        <is>
          <t>1. MQL definition: the exact trigger that creates one</t>
        </is>
      </c>
      <c r="B15" s="31" t="inlineStr"/>
      <c r="C15" s="29" t="inlineStr">
        <is>
          <t>A score threshold and a demo request produce denominators that differ by an order of magnitude</t>
        </is>
      </c>
    </row>
    <row r="16" ht="32" customHeight="1">
      <c r="A16" s="29" t="inlineStr">
        <is>
          <t>2. SQL definition: the exact CRM event</t>
        </is>
      </c>
      <c r="B16" s="31" t="inlineStr"/>
      <c r="C16" s="29" t="inlineStr">
        <is>
          <t>"Accepted by sales" and "meeting held" are two different numerators</t>
        </is>
      </c>
    </row>
    <row r="17" ht="32" customHeight="1">
      <c r="A17" s="29" t="inlineStr">
        <is>
          <t>3. Recycled and re-engaged leads: counted once, twice, or excluded</t>
        </is>
      </c>
      <c r="B17" s="31" t="inlineStr"/>
      <c r="C17" s="29" t="inlineStr">
        <is>
          <t>Counting a returning lead twice inflates the denominator and depresses the rate without anything changing</t>
        </is>
      </c>
    </row>
    <row r="18" ht="32" customHeight="1">
      <c r="A18" s="29" t="inlineStr">
        <is>
          <t>4. Cohort window, in days</t>
        </is>
      </c>
      <c r="B18" s="31" t="inlineStr"/>
      <c r="C18" s="29" t="inlineStr">
        <is>
          <t>Must be at least as long as your MQL-to-SQL lag, or you count leads that have not had time to convert</t>
        </is>
      </c>
    </row>
    <row r="19" ht="32" customHeight="1">
      <c r="A19" s="29" t="inlineStr">
        <is>
          <t>5. Channel split available (yes/no)</t>
        </is>
      </c>
      <c r="B19" s="31" t="inlineStr"/>
      <c r="C19" s="29" t="inlineStr">
        <is>
          <t>Without it you can only compare against a blended figure, and the blend is your own</t>
        </is>
      </c>
    </row>
    <row r="20" ht="32" customHeight="1">
      <c r="A20" s="29" t="inlineStr">
        <is>
          <t>6. Your denominator: MQL record count</t>
        </is>
      </c>
      <c r="B20" s="31" t="inlineStr"/>
      <c r="C20" s="29" t="inlineStr">
        <is>
          <t>De-duplicate first. The same person arriving twice is one lead under most definitions and two records in most CRMs</t>
        </is>
      </c>
    </row>
    <row r="21" ht="32" customHeight="1">
      <c r="A21" s="29" t="inlineStr">
        <is>
          <t>7. Your numerator: SQL record count</t>
        </is>
      </c>
      <c r="B21" s="31" t="inlineStr"/>
      <c r="C21" s="29" t="inlineStr">
        <is>
          <t>Count records that reached the SQL event inside the cohort window, not every SQL created in the period</t>
        </is>
      </c>
    </row>
    <row r="22" ht="32" customHeight="1">
      <c r="A22" s="32" t="inlineStr">
        <is>
          <t>8. Your MQL to SQL conversion rate</t>
        </is>
      </c>
      <c r="B22" s="33">
        <f>IF(AND(ISNUMBER(B20),ISNUMBER(B21),B20&gt;0),B21/B20,"enter rows 6 and 7")</f>
        <v/>
      </c>
      <c r="C22" s="29" t="inlineStr">
        <is>
          <t>Read it against the band your first three declarations selected, not against a headline number</t>
        </is>
      </c>
    </row>
    <row r="24">
      <c r="A24" s="34" t="inlineStr">
        <is>
          <t>IF ANY OF DECLARATIONS 1 TO 3 DIFFERS FROM THE BAND'S SOURCE, THE COMPARISON IS VOID.</t>
        </is>
      </c>
    </row>
    <row r="25">
      <c r="A25" s="35" t="inlineStr">
        <is>
          <t>A rate built on a different denominator is not a worse or better version of the benchmark. It is a different measurement.</t>
        </is>
      </c>
    </row>
    <row r="27">
      <c r="A27" s="35" t="inlineStr">
        <is>
          <t>Suggested citation: IVRIS, MQL to SQL Conversion Rate Benchmarks by Channel, version 1.1, 2 August 2026.</t>
        </is>
      </c>
    </row>
    <row r="28">
      <c r="A28" s="35" t="inlineStr">
        <is>
          <t>Tab 5 "Match test" answers a different question: is one named benchmark comparable to me? This tab answers: which of the published bands applies at all?</t>
        </is>
      </c>
    </row>
  </sheetData>
  <mergeCells count="1">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2026-07-29T22:49:07Z</dcterms:created>
  <dcterms:modified xsi:type="dcterms:W3CDTF">2026-08-01T22:17:08Z</dcterms:modified>
</cp:coreProperties>
</file>