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Read me" sheetId="1" state="visible" r:id="rId1"/>
    <sheet name="Test set" sheetId="2" state="visible" r:id="rId2"/>
    <sheet name="Score" sheetId="3" state="visible" r:id="rId3"/>
    <sheet name="Capability scorecard" sheetId="4" state="visible" r:id="rId4"/>
  </sheets>
  <definedNames/>
  <calcPr calcId="124519" fullCalcOnLoad="1"/>
</workbook>
</file>

<file path=xl/styles.xml><?xml version="1.0" encoding="utf-8"?>
<styleSheet xmlns="http://schemas.openxmlformats.org/spreadsheetml/2006/main">
  <numFmts count="1">
    <numFmt numFmtId="164" formatCode="0.0%"/>
  </numFmts>
  <fonts count="10">
    <font>
      <name val="Calibri"/>
      <family val="2"/>
      <color theme="1"/>
      <sz val="11"/>
      <scheme val="minor"/>
    </font>
    <font>
      <b val="1"/>
      <color rgb="001A1A1A"/>
      <sz val="16"/>
    </font>
    <font>
      <color rgb="00333333"/>
      <sz val="11"/>
    </font>
    <font>
      <b val="1"/>
      <color rgb="001A1A1A"/>
      <sz val="12"/>
    </font>
    <font>
      <b val="1"/>
      <color rgb="00FFFFFF"/>
      <sz val="11"/>
    </font>
    <font>
      <b val="1"/>
      <color rgb="001A1A1A"/>
      <sz val="13"/>
    </font>
    <font>
      <b val="1"/>
      <color rgb="001A1A1A"/>
      <sz val="11"/>
    </font>
    <font>
      <b val="1"/>
      <sz val="11"/>
    </font>
    <font>
      <color rgb="00555555"/>
      <sz val="10"/>
    </font>
    <font>
      <i val="1"/>
      <color rgb="00555555"/>
      <sz val="10"/>
    </font>
  </fonts>
  <fills count="4">
    <fill>
      <patternFill/>
    </fill>
    <fill>
      <patternFill patternType="gray125"/>
    </fill>
    <fill>
      <patternFill patternType="solid">
        <fgColor rgb="001A1A1A"/>
      </patternFill>
    </fill>
    <fill>
      <patternFill patternType="solid">
        <fgColor rgb="00FFF6D6"/>
      </patternFill>
    </fill>
  </fills>
  <borders count="2">
    <border>
      <left/>
      <right/>
      <top/>
      <bottom/>
      <diagonal/>
    </border>
    <border>
      <left style="thin">
        <color rgb="00D9D9D9"/>
      </left>
      <right style="thin">
        <color rgb="00D9D9D9"/>
      </right>
      <top style="thin">
        <color rgb="00D9D9D9"/>
      </top>
      <bottom style="thin">
        <color rgb="00D9D9D9"/>
      </bottom>
    </border>
  </borders>
  <cellStyleXfs count="1">
    <xf numFmtId="0" fontId="0" fillId="0" borderId="0"/>
  </cellStyleXfs>
  <cellXfs count="14">
    <xf numFmtId="0" fontId="0" fillId="0" borderId="0" pivotButton="0" quotePrefix="0" xfId="0"/>
    <xf numFmtId="0" fontId="1" fillId="0" borderId="0" applyAlignment="1" pivotButton="0" quotePrefix="0" xfId="0">
      <alignment vertical="top" wrapText="1"/>
    </xf>
    <xf numFmtId="0" fontId="2" fillId="0" borderId="0" applyAlignment="1" pivotButton="0" quotePrefix="0" xfId="0">
      <alignment vertical="top" wrapText="1"/>
    </xf>
    <xf numFmtId="0" fontId="3" fillId="0" borderId="0" applyAlignment="1" pivotButton="0" quotePrefix="0" xfId="0">
      <alignment vertical="top" wrapText="1"/>
    </xf>
    <xf numFmtId="0" fontId="4" fillId="2" borderId="1" applyAlignment="1" pivotButton="0" quotePrefix="0" xfId="0">
      <alignment horizontal="center" vertical="center" wrapText="1"/>
    </xf>
    <xf numFmtId="0" fontId="0" fillId="0" borderId="1" applyAlignment="1" pivotButton="0" quotePrefix="0" xfId="0">
      <alignment vertical="top" wrapText="1"/>
    </xf>
    <xf numFmtId="0" fontId="0" fillId="3" borderId="1" applyAlignment="1" pivotButton="0" quotePrefix="0" xfId="0">
      <alignment vertical="top" wrapText="1"/>
    </xf>
    <xf numFmtId="0" fontId="5" fillId="0" borderId="0" applyAlignment="1" pivotButton="0" quotePrefix="0" xfId="0">
      <alignment vertical="top" wrapText="1"/>
    </xf>
    <xf numFmtId="0" fontId="6" fillId="0" borderId="0" applyAlignment="1" pivotButton="0" quotePrefix="0" xfId="0">
      <alignment vertical="top" wrapText="1"/>
    </xf>
    <xf numFmtId="0" fontId="0" fillId="0" borderId="0" applyAlignment="1" pivotButton="0" quotePrefix="0" xfId="0">
      <alignment vertical="top" wrapText="1"/>
    </xf>
    <xf numFmtId="0" fontId="7" fillId="0" borderId="0" applyAlignment="1" pivotButton="0" quotePrefix="0" xfId="0">
      <alignment horizontal="center"/>
    </xf>
    <xf numFmtId="0" fontId="8" fillId="0" borderId="0" applyAlignment="1" pivotButton="0" quotePrefix="0" xfId="0">
      <alignment vertical="top" wrapText="1"/>
    </xf>
    <xf numFmtId="164" fontId="7" fillId="0" borderId="0" applyAlignment="1" pivotButton="0" quotePrefix="0" xfId="0">
      <alignment horizontal="center"/>
    </xf>
    <xf numFmtId="0" fontId="9"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styles" Target="styles.xml" Id="rId5" /><Relationship Type="http://schemas.openxmlformats.org/officeDocument/2006/relationships/theme" Target="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28"/>
  <sheetViews>
    <sheetView workbookViewId="0">
      <selection activeCell="A1" sqref="A1"/>
    </sheetView>
  </sheetViews>
  <sheetFormatPr baseColWidth="8" defaultRowHeight="15"/>
  <cols>
    <col width="108" customWidth="1" min="1" max="1"/>
  </cols>
  <sheetData>
    <row r="1">
      <c r="A1" s="1" t="inlineStr">
        <is>
          <t>IVRIS Lead-to-Account Match Test Set v1.0</t>
        </is>
      </c>
    </row>
    <row r="2">
      <c r="A2" s="2" t="inlineStr">
        <is>
          <t>Published 2026-08-02 by IVRIS Tech. Free to use and redistribute with attribution.</t>
        </is>
      </c>
    </row>
    <row r="3">
      <c r="A3" s="2" t="inlineStr"/>
    </row>
    <row r="4">
      <c r="A4" s="3" t="inlineStr">
        <is>
          <t>WHAT THIS IS</t>
        </is>
      </c>
    </row>
    <row r="5">
      <c r="A5" s="2" t="inlineStr">
        <is>
          <t>A fixed set of 59 lead-to-account pairs covering the eight ways company-name and domain matching fails in practice. It exists so you can measure your own match quality instead of trusting a vendor's accuracy claim, because no vendor in this category publishes the denominator behind theirs.</t>
        </is>
      </c>
    </row>
    <row r="6">
      <c r="A6" s="2" t="inlineStr"/>
    </row>
    <row r="7">
      <c r="A7" s="3" t="inlineStr">
        <is>
          <t>HOW TO RUN IT</t>
        </is>
      </c>
    </row>
    <row r="8">
      <c r="A8" s="2" t="inlineStr">
        <is>
          <t>1. Load the 59 accounts from the 'Test set' sheet into a sandbox as Account records (account_name, account_domain).</t>
        </is>
      </c>
    </row>
    <row r="9">
      <c r="A9" s="2" t="inlineStr">
        <is>
          <t>2. Load the 59 leads as Lead records (lead_company, and an email at lead_email_domain).</t>
        </is>
      </c>
    </row>
    <row r="10">
      <c r="A10" s="2" t="inlineStr">
        <is>
          <t>3. Run your matcher exactly as configured in production. Change nothing.</t>
        </is>
      </c>
    </row>
    <row r="11">
      <c r="A11" s="2" t="inlineStr">
        <is>
          <t>4. For each case write what your matcher actually did in the your_result column: MATCH, NO-MATCH or REVIEW.</t>
        </is>
      </c>
    </row>
    <row r="12">
      <c r="A12" s="2" t="inlineStr">
        <is>
          <t>5. Read your precision, recall and false-positive rate off the 'Score' sheet.</t>
        </is>
      </c>
    </row>
    <row r="13">
      <c r="A13" s="2" t="inlineStr"/>
    </row>
    <row r="14">
      <c r="A14" s="3" t="inlineStr">
        <is>
          <t>HOW THE EXPECTED VERDICTS WORK</t>
        </is>
      </c>
    </row>
    <row r="15">
      <c r="A15" s="2" t="inlineStr">
        <is>
          <t>MATCH    - any correct matcher should link these. Failing one is a false negative.</t>
        </is>
      </c>
    </row>
    <row r="16">
      <c r="A16" s="2" t="inlineStr">
        <is>
          <t>NO-MATCH - linking these is a false positive. This is the expensive error: it hands a lead to the wrong account owner and corrupts account history.</t>
        </is>
      </c>
    </row>
    <row r="17">
      <c r="A17" s="2" t="inlineStr">
        <is>
          <t>REVIEW   - genuinely policy-dependent, usually parent versus subsidiary. The correct behaviour is to surface the case, not to decide it silently. If your policy is to roll everything to the ultimate parent, relabel these rows to MATCH before scoring. That is a supported use of the fixture.</t>
        </is>
      </c>
    </row>
    <row r="18">
      <c r="A18" s="2" t="inlineStr"/>
    </row>
    <row r="19">
      <c r="A19" s="3" t="inlineStr">
        <is>
          <t>SCOPE AND LIMITS</t>
        </is>
      </c>
    </row>
    <row r="20">
      <c r="A20" s="2" t="inlineStr">
        <is>
          <t>Precision, recall and false-positive rate are computed on the 44 deterministic rows only (30 MATCH and 14 NO-MATCH). The 15 REVIEW rows are scored separately as a queue-versus-auto-decide rate.</t>
        </is>
      </c>
    </row>
    <row r="21">
      <c r="A21" s="2" t="inlineStr">
        <is>
          <t>59 cases is a diagnostic fixture, not a statistical sample of your lead flow. It is deliberately adversarial: it over-represents hard cases so that failure modes surface quickly. Your production match rate will be higher. Use this to find which class of case breaks, then measure that class against your real volume.</t>
        </is>
      </c>
    </row>
    <row r="22">
      <c r="A22" s="2" t="inlineStr">
        <is>
          <t>Company names and domains are used descriptively to construct realistic test strings. Corporate relationships were correct at the check date and change with M&amp;A activity.</t>
        </is>
      </c>
    </row>
    <row r="23">
      <c r="A23" s="2" t="inlineStr"/>
    </row>
    <row r="24">
      <c r="A24" s="3" t="inlineStr">
        <is>
          <t>SUGGESTED CITATION</t>
        </is>
      </c>
    </row>
    <row r="25">
      <c r="A25" s="2" t="inlineStr">
        <is>
          <t>IVRIS. "Best Lead-to-Account Matching Software." Updated August 2026. Analysis based on published vendor documentation. https://ivristech.com/best-lead-to-account-matching-software/. Original data sources are listed within the article.</t>
        </is>
      </c>
    </row>
    <row r="26">
      <c r="A26" s="2" t="inlineStr"/>
    </row>
    <row r="27">
      <c r="A27" s="3" t="inlineStr">
        <is>
          <t>REUSE</t>
        </is>
      </c>
    </row>
    <row r="28">
      <c r="A28" s="2" t="inlineStr">
        <is>
          <t>Reuse the test set, in whole or in part, including commercially, provided IVRIS is credited as the source and the citation above travels with it. No warranty is given or implied.</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J60"/>
  <sheetViews>
    <sheetView workbookViewId="0">
      <pane ySplit="1" topLeftCell="A2" activePane="bottomLeft" state="frozen"/>
      <selection pane="bottomLeft" activeCell="A1" sqref="A1"/>
    </sheetView>
  </sheetViews>
  <sheetFormatPr baseColWidth="8" defaultRowHeight="15"/>
  <cols>
    <col width="10" customWidth="1" min="1" max="1"/>
    <col width="26" customWidth="1" min="2" max="2"/>
    <col width="34" customWidth="1" min="3" max="3"/>
    <col width="24" customWidth="1" min="4" max="4"/>
    <col width="40" customWidth="1" min="5" max="5"/>
    <col width="22" customWidth="1" min="6" max="6"/>
    <col width="17" customWidth="1" min="7" max="7"/>
    <col width="62" customWidth="1" min="8" max="8"/>
    <col width="14" customWidth="1" min="9" max="9"/>
    <col width="24" customWidth="1" min="10" max="10"/>
  </cols>
  <sheetData>
    <row r="1">
      <c r="A1" s="4" t="inlineStr">
        <is>
          <t>case_id</t>
        </is>
      </c>
      <c r="B1" s="4" t="inlineStr">
        <is>
          <t>failure_class</t>
        </is>
      </c>
      <c r="C1" s="4" t="inlineStr">
        <is>
          <t>lead_company</t>
        </is>
      </c>
      <c r="D1" s="4" t="inlineStr">
        <is>
          <t>lead_email_domain</t>
        </is>
      </c>
      <c r="E1" s="4" t="inlineStr">
        <is>
          <t>account_name</t>
        </is>
      </c>
      <c r="F1" s="4" t="inlineStr">
        <is>
          <t>account_domain</t>
        </is>
      </c>
      <c r="G1" s="4" t="inlineStr">
        <is>
          <t>expected_verdict</t>
        </is>
      </c>
      <c r="H1" s="4" t="inlineStr">
        <is>
          <t>rationale</t>
        </is>
      </c>
      <c r="I1" s="4" t="inlineStr">
        <is>
          <t>your_result</t>
        </is>
      </c>
      <c r="J1" s="4" t="inlineStr">
        <is>
          <t>notes</t>
        </is>
      </c>
    </row>
    <row r="2">
      <c r="A2" s="5" t="inlineStr">
        <is>
          <t>L2A-001</t>
        </is>
      </c>
      <c r="B2" s="5" t="inlineStr">
        <is>
          <t>01 legal-suffix</t>
        </is>
      </c>
      <c r="C2" s="5" t="inlineStr">
        <is>
          <t>Acme Corp</t>
        </is>
      </c>
      <c r="D2" s="5" t="inlineStr">
        <is>
          <t>acme.com</t>
        </is>
      </c>
      <c r="E2" s="5" t="inlineStr">
        <is>
          <t>Acme Corporation</t>
        </is>
      </c>
      <c r="F2" s="5" t="inlineStr">
        <is>
          <t>acme.com</t>
        </is>
      </c>
      <c r="G2" s="5" t="inlineStr">
        <is>
          <t>MATCH</t>
        </is>
      </c>
      <c r="H2" s="5" t="inlineStr">
        <is>
          <t>Corp/Corporation abbreviation. Salesforce normalisation strips Inc and Corp before comparing.</t>
        </is>
      </c>
      <c r="I2" s="6" t="inlineStr"/>
      <c r="J2" s="5" t="inlineStr"/>
    </row>
    <row r="3">
      <c r="A3" s="5" t="inlineStr">
        <is>
          <t>L2A-002</t>
        </is>
      </c>
      <c r="B3" s="5" t="inlineStr">
        <is>
          <t>01 legal-suffix</t>
        </is>
      </c>
      <c r="C3" s="5" t="inlineStr">
        <is>
          <t>Acme, Inc.</t>
        </is>
      </c>
      <c r="D3" s="5" t="inlineStr">
        <is>
          <t>acme.com</t>
        </is>
      </c>
      <c r="E3" s="5" t="inlineStr">
        <is>
          <t>Acme Inc</t>
        </is>
      </c>
      <c r="F3" s="5" t="inlineStr">
        <is>
          <t>acme.com</t>
        </is>
      </c>
      <c r="G3" s="5" t="inlineStr">
        <is>
          <t>MATCH</t>
        </is>
      </c>
      <c r="H3" s="5" t="inlineStr">
        <is>
          <t>Comma and full stop only. Exact matching scores this 0.</t>
        </is>
      </c>
      <c r="I3" s="6" t="inlineStr"/>
      <c r="J3" s="5" t="inlineStr"/>
    </row>
    <row r="4">
      <c r="A4" s="5" t="inlineStr">
        <is>
          <t>L2A-003</t>
        </is>
      </c>
      <c r="B4" s="5" t="inlineStr">
        <is>
          <t>01 legal-suffix</t>
        </is>
      </c>
      <c r="C4" s="5" t="inlineStr">
        <is>
          <t>Nestle SA</t>
        </is>
      </c>
      <c r="D4" s="5" t="inlineStr">
        <is>
          <t>nestle.com</t>
        </is>
      </c>
      <c r="E4" s="5" t="inlineStr">
        <is>
          <t>Nestle S.A.</t>
        </is>
      </c>
      <c r="F4" s="5" t="inlineStr">
        <is>
          <t>nestle.com</t>
        </is>
      </c>
      <c r="G4" s="5" t="inlineStr">
        <is>
          <t>MATCH</t>
        </is>
      </c>
      <c r="H4" s="5" t="inlineStr">
        <is>
          <t>Full stops inside the entity suffix.</t>
        </is>
      </c>
      <c r="I4" s="6" t="inlineStr"/>
      <c r="J4" s="5" t="inlineStr"/>
    </row>
    <row r="5">
      <c r="A5" s="5" t="inlineStr">
        <is>
          <t>L2A-004</t>
        </is>
      </c>
      <c r="B5" s="5" t="inlineStr">
        <is>
          <t>01 legal-suffix</t>
        </is>
      </c>
      <c r="C5" s="5" t="inlineStr">
        <is>
          <t>Siemens AG</t>
        </is>
      </c>
      <c r="D5" s="5" t="inlineStr">
        <is>
          <t>siemens.com</t>
        </is>
      </c>
      <c r="E5" s="5" t="inlineStr">
        <is>
          <t>Siemens Aktiengesellschaft</t>
        </is>
      </c>
      <c r="F5" s="5" t="inlineStr">
        <is>
          <t>siemens.com</t>
        </is>
      </c>
      <c r="G5" s="5" t="inlineStr">
        <is>
          <t>MATCH</t>
        </is>
      </c>
      <c r="H5" s="5" t="inlineStr">
        <is>
          <t>Abbreviated vs expanded German entity form. No English suffix list covers this.</t>
        </is>
      </c>
      <c r="I5" s="6" t="inlineStr"/>
      <c r="J5" s="5" t="inlineStr"/>
    </row>
    <row r="6">
      <c r="A6" s="5" t="inlineStr">
        <is>
          <t>L2A-005</t>
        </is>
      </c>
      <c r="B6" s="5" t="inlineStr">
        <is>
          <t>01 legal-suffix</t>
        </is>
      </c>
      <c r="C6" s="5" t="inlineStr">
        <is>
          <t>Contoso Ltd</t>
        </is>
      </c>
      <c r="D6" s="5" t="inlineStr">
        <is>
          <t>contoso.com</t>
        </is>
      </c>
      <c r="E6" s="5" t="inlineStr">
        <is>
          <t>Contoso Limited</t>
        </is>
      </c>
      <c r="F6" s="5" t="inlineStr">
        <is>
          <t>contoso.com</t>
        </is>
      </c>
      <c r="G6" s="5" t="inlineStr">
        <is>
          <t>MATCH</t>
        </is>
      </c>
      <c r="H6" s="5" t="inlineStr">
        <is>
          <t>Ltd/Limited. Tests whether the suffix list is English-complete.</t>
        </is>
      </c>
      <c r="I6" s="6" t="inlineStr"/>
      <c r="J6" s="5" t="inlineStr"/>
    </row>
    <row r="7">
      <c r="A7" s="5" t="inlineStr">
        <is>
          <t>L2A-006</t>
        </is>
      </c>
      <c r="B7" s="5" t="inlineStr">
        <is>
          <t>01 legal-suffix</t>
        </is>
      </c>
      <c r="C7" s="5" t="inlineStr">
        <is>
          <t>Fabrikam GmbH</t>
        </is>
      </c>
      <c r="D7" s="5" t="inlineStr">
        <is>
          <t>fabrikam.de</t>
        </is>
      </c>
      <c r="E7" s="5" t="inlineStr">
        <is>
          <t>Fabrikam Gesellschaft mit beschraenkter Haftung</t>
        </is>
      </c>
      <c r="F7" s="5" t="inlineStr">
        <is>
          <t>fabrikam.de</t>
        </is>
      </c>
      <c r="G7" s="5" t="inlineStr">
        <is>
          <t>MATCH</t>
        </is>
      </c>
      <c r="H7" s="5" t="inlineStr">
        <is>
          <t>Expanded German entity form; the strings share only the trade name.</t>
        </is>
      </c>
      <c r="I7" s="6" t="inlineStr"/>
      <c r="J7" s="5" t="inlineStr"/>
    </row>
    <row r="8">
      <c r="A8" s="5" t="inlineStr">
        <is>
          <t>L2A-007</t>
        </is>
      </c>
      <c r="B8" s="5" t="inlineStr">
        <is>
          <t>01 legal-suffix</t>
        </is>
      </c>
      <c r="C8" s="5" t="inlineStr">
        <is>
          <t>Northwind Pty Ltd</t>
        </is>
      </c>
      <c r="D8" s="5" t="inlineStr">
        <is>
          <t>northwind.com.au</t>
        </is>
      </c>
      <c r="E8" s="5" t="inlineStr">
        <is>
          <t>Northwind Proprietary Limited</t>
        </is>
      </c>
      <c r="F8" s="5" t="inlineStr">
        <is>
          <t>northwind.com.au</t>
        </is>
      </c>
      <c r="G8" s="5" t="inlineStr">
        <is>
          <t>MATCH</t>
        </is>
      </c>
      <c r="H8" s="5" t="inlineStr">
        <is>
          <t>Australian entity form, plus a two-part country TLD.</t>
        </is>
      </c>
      <c r="I8" s="6" t="inlineStr"/>
      <c r="J8" s="5" t="inlineStr"/>
    </row>
    <row r="9">
      <c r="A9" s="5" t="inlineStr">
        <is>
          <t>L2A-008</t>
        </is>
      </c>
      <c r="B9" s="5" t="inlineStr">
        <is>
          <t>01 legal-suffix</t>
        </is>
      </c>
      <c r="C9" s="5" t="inlineStr">
        <is>
          <t>Litware B.V.</t>
        </is>
      </c>
      <c r="D9" s="5" t="inlineStr">
        <is>
          <t>litware.nl</t>
        </is>
      </c>
      <c r="E9" s="5" t="inlineStr">
        <is>
          <t>Litware BV</t>
        </is>
      </c>
      <c r="F9" s="5" t="inlineStr">
        <is>
          <t>litware.nl</t>
        </is>
      </c>
      <c r="G9" s="5" t="inlineStr">
        <is>
          <t>MATCH</t>
        </is>
      </c>
      <c r="H9" s="5" t="inlineStr">
        <is>
          <t>Dutch entity form with and without full stops.</t>
        </is>
      </c>
      <c r="I9" s="6" t="inlineStr"/>
      <c r="J9" s="5" t="inlineStr"/>
    </row>
    <row r="10">
      <c r="A10" s="5" t="inlineStr">
        <is>
          <t>L2A-009</t>
        </is>
      </c>
      <c r="B10" s="5" t="inlineStr">
        <is>
          <t>02 trade-name-dba</t>
        </is>
      </c>
      <c r="C10" s="5" t="inlineStr">
        <is>
          <t>Google</t>
        </is>
      </c>
      <c r="D10" s="5" t="inlineStr">
        <is>
          <t>google.com</t>
        </is>
      </c>
      <c r="E10" s="5" t="inlineStr">
        <is>
          <t>Google LLC</t>
        </is>
      </c>
      <c r="F10" s="5" t="inlineStr">
        <is>
          <t>google.com</t>
        </is>
      </c>
      <c r="G10" s="5" t="inlineStr">
        <is>
          <t>MATCH</t>
        </is>
      </c>
      <c r="H10" s="5" t="inlineStr">
        <is>
          <t>Brand name vs registered entity name.</t>
        </is>
      </c>
      <c r="I10" s="6" t="inlineStr"/>
      <c r="J10" s="5" t="inlineStr"/>
    </row>
    <row r="11">
      <c r="A11" s="5" t="inlineStr">
        <is>
          <t>L2A-010</t>
        </is>
      </c>
      <c r="B11" s="5" t="inlineStr">
        <is>
          <t>02 trade-name-dba</t>
        </is>
      </c>
      <c r="C11" s="5" t="inlineStr">
        <is>
          <t>Meta</t>
        </is>
      </c>
      <c r="D11" s="5" t="inlineStr">
        <is>
          <t>meta.com</t>
        </is>
      </c>
      <c r="E11" s="5" t="inlineStr">
        <is>
          <t>Meta Platforms, Inc.</t>
        </is>
      </c>
      <c r="F11" s="5" t="inlineStr">
        <is>
          <t>meta.com</t>
        </is>
      </c>
      <c r="G11" s="5" t="inlineStr">
        <is>
          <t>MATCH</t>
        </is>
      </c>
      <c r="H11" s="5" t="inlineStr">
        <is>
          <t>Brand name is a strict prefix of the entity name.</t>
        </is>
      </c>
      <c r="I11" s="6" t="inlineStr"/>
      <c r="J11" s="5" t="inlineStr"/>
    </row>
    <row r="12">
      <c r="A12" s="5" t="inlineStr">
        <is>
          <t>L2A-011</t>
        </is>
      </c>
      <c r="B12" s="5" t="inlineStr">
        <is>
          <t>02 trade-name-dba</t>
        </is>
      </c>
      <c r="C12" s="5" t="inlineStr">
        <is>
          <t>FedEx</t>
        </is>
      </c>
      <c r="D12" s="5" t="inlineStr">
        <is>
          <t>fedex.com</t>
        </is>
      </c>
      <c r="E12" s="5" t="inlineStr">
        <is>
          <t>Federal Express Corporation</t>
        </is>
      </c>
      <c r="F12" s="5" t="inlineStr">
        <is>
          <t>fedex.com</t>
        </is>
      </c>
      <c r="G12" s="5" t="inlineStr">
        <is>
          <t>MATCH</t>
        </is>
      </c>
      <c r="H12" s="5" t="inlineStr">
        <is>
          <t>Contraction, not an acronym. Edit distance is large; the domain carries the match.</t>
        </is>
      </c>
      <c r="I12" s="6" t="inlineStr"/>
      <c r="J12" s="5" t="inlineStr"/>
    </row>
    <row r="13">
      <c r="A13" s="5" t="inlineStr">
        <is>
          <t>L2A-012</t>
        </is>
      </c>
      <c r="B13" s="5" t="inlineStr">
        <is>
          <t>02 trade-name-dba</t>
        </is>
      </c>
      <c r="C13" s="5" t="inlineStr">
        <is>
          <t>IBM</t>
        </is>
      </c>
      <c r="D13" s="5" t="inlineStr">
        <is>
          <t>ibm.com</t>
        </is>
      </c>
      <c r="E13" s="5" t="inlineStr">
        <is>
          <t>International Business Machines Corporation</t>
        </is>
      </c>
      <c r="F13" s="5" t="inlineStr">
        <is>
          <t>ibm.com</t>
        </is>
      </c>
      <c r="G13" s="5" t="inlineStr">
        <is>
          <t>MATCH</t>
        </is>
      </c>
      <c r="H13" s="5" t="inlineStr">
        <is>
          <t>Initialism. Salesforce documents an Acronym algorithm for exactly this case.</t>
        </is>
      </c>
      <c r="I13" s="6" t="inlineStr"/>
      <c r="J13" s="5" t="inlineStr"/>
    </row>
    <row r="14">
      <c r="A14" s="5" t="inlineStr">
        <is>
          <t>L2A-013</t>
        </is>
      </c>
      <c r="B14" s="5" t="inlineStr">
        <is>
          <t>02 trade-name-dba</t>
        </is>
      </c>
      <c r="C14" s="5" t="inlineStr">
        <is>
          <t>3M</t>
        </is>
      </c>
      <c r="D14" s="5" t="inlineStr">
        <is>
          <t>3m.com</t>
        </is>
      </c>
      <c r="E14" s="5" t="inlineStr">
        <is>
          <t>Minnesota Mining and Manufacturing Company</t>
        </is>
      </c>
      <c r="F14" s="5" t="inlineStr">
        <is>
          <t>mmm.com</t>
        </is>
      </c>
      <c r="G14" s="5" t="inlineStr">
        <is>
          <t>MATCH</t>
        </is>
      </c>
      <c r="H14" s="5" t="inlineStr">
        <is>
          <t>Numeronym with no shared characters and a different corporate domain.</t>
        </is>
      </c>
      <c r="I14" s="6" t="inlineStr"/>
      <c r="J14" s="5" t="inlineStr"/>
    </row>
    <row r="15">
      <c r="A15" s="5" t="inlineStr">
        <is>
          <t>L2A-014</t>
        </is>
      </c>
      <c r="B15" s="5" t="inlineStr">
        <is>
          <t>02 trade-name-dba</t>
        </is>
      </c>
      <c r="C15" s="5" t="inlineStr">
        <is>
          <t>Alphabet</t>
        </is>
      </c>
      <c r="D15" s="5" t="inlineStr">
        <is>
          <t>abc.xyz</t>
        </is>
      </c>
      <c r="E15" s="5" t="inlineStr">
        <is>
          <t>Google LLC</t>
        </is>
      </c>
      <c r="F15" s="5" t="inlineStr">
        <is>
          <t>google.com</t>
        </is>
      </c>
      <c r="G15" s="5" t="inlineStr">
        <is>
          <t>REVIEW</t>
        </is>
      </c>
      <c r="H15" s="5" t="inlineStr">
        <is>
          <t>Holding company vs operating company. Correct answer depends on your rollup policy.</t>
        </is>
      </c>
      <c r="I15" s="6" t="inlineStr"/>
      <c r="J15" s="5" t="inlineStr"/>
    </row>
    <row r="16">
      <c r="A16" s="5" t="inlineStr">
        <is>
          <t>L2A-015</t>
        </is>
      </c>
      <c r="B16" s="5" t="inlineStr">
        <is>
          <t>02 trade-name-dba</t>
        </is>
      </c>
      <c r="C16" s="5" t="inlineStr">
        <is>
          <t>KFC</t>
        </is>
      </c>
      <c r="D16" s="5" t="inlineStr">
        <is>
          <t>kfc.com</t>
        </is>
      </c>
      <c r="E16" s="5" t="inlineStr">
        <is>
          <t>Yum! Brands, Inc.</t>
        </is>
      </c>
      <c r="F16" s="5" t="inlineStr">
        <is>
          <t>yum.com</t>
        </is>
      </c>
      <c r="G16" s="5" t="inlineStr">
        <is>
          <t>REVIEW</t>
        </is>
      </c>
      <c r="H16" s="5" t="inlineStr">
        <is>
          <t>Brand owned by a listed parent. Punctuation in the parent name is a second trap.</t>
        </is>
      </c>
      <c r="I16" s="6" t="inlineStr"/>
      <c r="J16" s="5" t="inlineStr"/>
    </row>
    <row r="17">
      <c r="A17" s="5" t="inlineStr">
        <is>
          <t>L2A-016</t>
        </is>
      </c>
      <c r="B17" s="5" t="inlineStr">
        <is>
          <t>03 subsidiary-hierarchy</t>
        </is>
      </c>
      <c r="C17" s="5" t="inlineStr">
        <is>
          <t>AWS</t>
        </is>
      </c>
      <c r="D17" s="5" t="inlineStr">
        <is>
          <t>amazon.com</t>
        </is>
      </c>
      <c r="E17" s="5" t="inlineStr">
        <is>
          <t>Amazon.com, Inc.</t>
        </is>
      </c>
      <c r="F17" s="5" t="inlineStr">
        <is>
          <t>amazon.com</t>
        </is>
      </c>
      <c r="G17" s="5" t="inlineStr">
        <is>
          <t>REVIEW</t>
        </is>
      </c>
      <c r="H17" s="5" t="inlineStr">
        <is>
          <t>Division sharing the parent domain. Domain matching links it; policy decides if that is right.</t>
        </is>
      </c>
      <c r="I17" s="6" t="inlineStr"/>
      <c r="J17" s="5" t="inlineStr"/>
    </row>
    <row r="18">
      <c r="A18" s="5" t="inlineStr">
        <is>
          <t>L2A-017</t>
        </is>
      </c>
      <c r="B18" s="5" t="inlineStr">
        <is>
          <t>03 subsidiary-hierarchy</t>
        </is>
      </c>
      <c r="C18" s="5" t="inlineStr">
        <is>
          <t>Amazon Web Services</t>
        </is>
      </c>
      <c r="D18" s="5" t="inlineStr">
        <is>
          <t>aws.amazon.com</t>
        </is>
      </c>
      <c r="E18" s="5" t="inlineStr">
        <is>
          <t>Amazon.com, Inc.</t>
        </is>
      </c>
      <c r="F18" s="5" t="inlineStr">
        <is>
          <t>amazon.com</t>
        </is>
      </c>
      <c r="G18" s="5" t="inlineStr">
        <is>
          <t>REVIEW</t>
        </is>
      </c>
      <c r="H18" s="5" t="inlineStr">
        <is>
          <t>Subdomain. Tests whether the matcher reduces to the registrable domain.</t>
        </is>
      </c>
      <c r="I18" s="6" t="inlineStr"/>
      <c r="J18" s="5" t="inlineStr"/>
    </row>
    <row r="19">
      <c r="A19" s="5" t="inlineStr">
        <is>
          <t>L2A-018</t>
        </is>
      </c>
      <c r="B19" s="5" t="inlineStr">
        <is>
          <t>03 subsidiary-hierarchy</t>
        </is>
      </c>
      <c r="C19" s="5" t="inlineStr">
        <is>
          <t>LinkedIn</t>
        </is>
      </c>
      <c r="D19" s="5" t="inlineStr">
        <is>
          <t>linkedin.com</t>
        </is>
      </c>
      <c r="E19" s="5" t="inlineStr">
        <is>
          <t>Microsoft Corporation</t>
        </is>
      </c>
      <c r="F19" s="5" t="inlineStr">
        <is>
          <t>microsoft.com</t>
        </is>
      </c>
      <c r="G19" s="5" t="inlineStr">
        <is>
          <t>REVIEW</t>
        </is>
      </c>
      <c r="H19" s="5" t="inlineStr">
        <is>
          <t>Acquired subsidiary that kept its own name and domain. No string or domain signal connects them.</t>
        </is>
      </c>
      <c r="I19" s="6" t="inlineStr"/>
      <c r="J19" s="5" t="inlineStr"/>
    </row>
    <row r="20">
      <c r="A20" s="5" t="inlineStr">
        <is>
          <t>L2A-019</t>
        </is>
      </c>
      <c r="B20" s="5" t="inlineStr">
        <is>
          <t>03 subsidiary-hierarchy</t>
        </is>
      </c>
      <c r="C20" s="5" t="inlineStr">
        <is>
          <t>GitHub</t>
        </is>
      </c>
      <c r="D20" s="5" t="inlineStr">
        <is>
          <t>github.com</t>
        </is>
      </c>
      <c r="E20" s="5" t="inlineStr">
        <is>
          <t>Microsoft Corporation</t>
        </is>
      </c>
      <c r="F20" s="5" t="inlineStr">
        <is>
          <t>microsoft.com</t>
        </is>
      </c>
      <c r="G20" s="5" t="inlineStr">
        <is>
          <t>REVIEW</t>
        </is>
      </c>
      <c r="H20" s="5" t="inlineStr">
        <is>
          <t>Same pattern; requires a maintained hierarchy, not a matching algorithm.</t>
        </is>
      </c>
      <c r="I20" s="6" t="inlineStr"/>
      <c r="J20" s="5" t="inlineStr"/>
    </row>
    <row r="21">
      <c r="A21" s="5" t="inlineStr">
        <is>
          <t>L2A-020</t>
        </is>
      </c>
      <c r="B21" s="5" t="inlineStr">
        <is>
          <t>03 subsidiary-hierarchy</t>
        </is>
      </c>
      <c r="C21" s="5" t="inlineStr">
        <is>
          <t>Instagram</t>
        </is>
      </c>
      <c r="D21" s="5" t="inlineStr">
        <is>
          <t>instagram.com</t>
        </is>
      </c>
      <c r="E21" s="5" t="inlineStr">
        <is>
          <t>Meta Platforms, Inc.</t>
        </is>
      </c>
      <c r="F21" s="5" t="inlineStr">
        <is>
          <t>meta.com</t>
        </is>
      </c>
      <c r="G21" s="5" t="inlineStr">
        <is>
          <t>REVIEW</t>
        </is>
      </c>
      <c r="H21" s="5" t="inlineStr">
        <is>
          <t>Brand subsidiary with an independent domain.</t>
        </is>
      </c>
      <c r="I21" s="6" t="inlineStr"/>
      <c r="J21" s="5" t="inlineStr"/>
    </row>
    <row r="22">
      <c r="A22" s="5" t="inlineStr">
        <is>
          <t>L2A-021</t>
        </is>
      </c>
      <c r="B22" s="5" t="inlineStr">
        <is>
          <t>03 subsidiary-hierarchy</t>
        </is>
      </c>
      <c r="C22" s="5" t="inlineStr">
        <is>
          <t>Nestle Purina</t>
        </is>
      </c>
      <c r="D22" s="5" t="inlineStr">
        <is>
          <t>purina.com</t>
        </is>
      </c>
      <c r="E22" s="5" t="inlineStr">
        <is>
          <t>Nestle S.A.</t>
        </is>
      </c>
      <c r="F22" s="5" t="inlineStr">
        <is>
          <t>nestle.com</t>
        </is>
      </c>
      <c r="G22" s="5" t="inlineStr">
        <is>
          <t>REVIEW</t>
        </is>
      </c>
      <c r="H22" s="5" t="inlineStr">
        <is>
          <t>Parent name present in the lead string but the domain points elsewhere.</t>
        </is>
      </c>
      <c r="I22" s="6" t="inlineStr"/>
      <c r="J22" s="5" t="inlineStr"/>
    </row>
    <row r="23">
      <c r="A23" s="5" t="inlineStr">
        <is>
          <t>L2A-022</t>
        </is>
      </c>
      <c r="B23" s="5" t="inlineStr">
        <is>
          <t>03 subsidiary-hierarchy</t>
        </is>
      </c>
      <c r="C23" s="5" t="inlineStr">
        <is>
          <t>Bolt</t>
        </is>
      </c>
      <c r="D23" s="5" t="inlineStr">
        <is>
          <t>bolt.eu</t>
        </is>
      </c>
      <c r="E23" s="5" t="inlineStr">
        <is>
          <t>Bolt Technology OU</t>
        </is>
      </c>
      <c r="F23" s="5" t="inlineStr">
        <is>
          <t>bolt.eu</t>
        </is>
      </c>
      <c r="G23" s="5" t="inlineStr">
        <is>
          <t>MATCH</t>
        </is>
      </c>
      <c r="H23" s="5" t="inlineStr">
        <is>
          <t>Same company, short brand vs entity name, shared domain. Should match on any method.</t>
        </is>
      </c>
      <c r="I23" s="6" t="inlineStr"/>
      <c r="J23" s="5" t="inlineStr"/>
    </row>
    <row r="24">
      <c r="A24" s="5" t="inlineStr">
        <is>
          <t>L2A-023</t>
        </is>
      </c>
      <c r="B24" s="5" t="inlineStr">
        <is>
          <t>03 subsidiary-hierarchy</t>
        </is>
      </c>
      <c r="C24" s="5" t="inlineStr">
        <is>
          <t>Bombardier Recreational Products</t>
        </is>
      </c>
      <c r="D24" s="5" t="inlineStr">
        <is>
          <t>brp.com</t>
        </is>
      </c>
      <c r="E24" s="5" t="inlineStr">
        <is>
          <t>Bombardier Inc.</t>
        </is>
      </c>
      <c r="F24" s="5" t="inlineStr">
        <is>
          <t>bombardier.com</t>
        </is>
      </c>
      <c r="G24" s="5" t="inlineStr">
        <is>
          <t>NO-MATCH</t>
        </is>
      </c>
      <c r="H24" s="5" t="inlineStr">
        <is>
          <t>BRP was spun off from Bombardier in 2003 and is a separate company. High name overlap, so name-led matchers link them wrongly.</t>
        </is>
      </c>
      <c r="I24" s="6" t="inlineStr"/>
      <c r="J24" s="5" t="inlineStr"/>
    </row>
    <row r="25">
      <c r="A25" s="5" t="inlineStr">
        <is>
          <t>L2A-024</t>
        </is>
      </c>
      <c r="B25" s="5" t="inlineStr">
        <is>
          <t>04 punctuation-diacritics</t>
        </is>
      </c>
      <c r="C25" s="5" t="inlineStr">
        <is>
          <t>L'Oreal</t>
        </is>
      </c>
      <c r="D25" s="5" t="inlineStr">
        <is>
          <t>loreal.com</t>
        </is>
      </c>
      <c r="E25" s="5" t="inlineStr">
        <is>
          <t>L’Oréal S.A.</t>
        </is>
      </c>
      <c r="F25" s="5" t="inlineStr">
        <is>
          <t>loreal.com</t>
        </is>
      </c>
      <c r="G25" s="5" t="inlineStr">
        <is>
          <t>MATCH</t>
        </is>
      </c>
      <c r="H25" s="5" t="inlineStr">
        <is>
          <t>Straight vs curly apostrophe plus an accented character. Byte comparison fails.</t>
        </is>
      </c>
      <c r="I25" s="6" t="inlineStr"/>
      <c r="J25" s="5" t="inlineStr"/>
    </row>
    <row r="26">
      <c r="A26" s="5" t="inlineStr">
        <is>
          <t>L2A-025</t>
        </is>
      </c>
      <c r="B26" s="5" t="inlineStr">
        <is>
          <t>04 punctuation-diacritics</t>
        </is>
      </c>
      <c r="C26" s="5" t="inlineStr">
        <is>
          <t>AT and T</t>
        </is>
      </c>
      <c r="D26" s="5" t="inlineStr">
        <is>
          <t>att.com</t>
        </is>
      </c>
      <c r="E26" s="5" t="inlineStr">
        <is>
          <t>AT&amp;T Inc.</t>
        </is>
      </c>
      <c r="F26" s="5" t="inlineStr">
        <is>
          <t>att.com</t>
        </is>
      </c>
      <c r="G26" s="5" t="inlineStr">
        <is>
          <t>MATCH</t>
        </is>
      </c>
      <c r="H26" s="5" t="inlineStr">
        <is>
          <t>Ampersand spelled out. Tokenisation changes the word count.</t>
        </is>
      </c>
      <c r="I26" s="6" t="inlineStr"/>
      <c r="J26" s="5" t="inlineStr"/>
    </row>
    <row r="27">
      <c r="A27" s="5" t="inlineStr">
        <is>
          <t>L2A-026</t>
        </is>
      </c>
      <c r="B27" s="5" t="inlineStr">
        <is>
          <t>04 punctuation-diacritics</t>
        </is>
      </c>
      <c r="C27" s="5" t="inlineStr">
        <is>
          <t>Procter and Gamble</t>
        </is>
      </c>
      <c r="D27" s="5" t="inlineStr">
        <is>
          <t>pg.com</t>
        </is>
      </c>
      <c r="E27" s="5" t="inlineStr">
        <is>
          <t>Procter &amp; Gamble Company</t>
        </is>
      </c>
      <c r="F27" s="5" t="inlineStr">
        <is>
          <t>pg.com</t>
        </is>
      </c>
      <c r="G27" s="5" t="inlineStr">
        <is>
          <t>MATCH</t>
        </is>
      </c>
      <c r="H27" s="5" t="inlineStr">
        <is>
          <t>Same ampersand problem in a longer name.</t>
        </is>
      </c>
      <c r="I27" s="6" t="inlineStr"/>
      <c r="J27" s="5" t="inlineStr"/>
    </row>
    <row r="28">
      <c r="A28" s="5" t="inlineStr">
        <is>
          <t>L2A-027</t>
        </is>
      </c>
      <c r="B28" s="5" t="inlineStr">
        <is>
          <t>04 punctuation-diacritics</t>
        </is>
      </c>
      <c r="C28" s="5" t="inlineStr">
        <is>
          <t>SAP  SE</t>
        </is>
      </c>
      <c r="D28" s="5" t="inlineStr">
        <is>
          <t>sap.com</t>
        </is>
      </c>
      <c r="E28" s="5" t="inlineStr">
        <is>
          <t>SAP SE</t>
        </is>
      </c>
      <c r="F28" s="5" t="inlineStr">
        <is>
          <t>sap.com</t>
        </is>
      </c>
      <c r="G28" s="5" t="inlineStr">
        <is>
          <t>MATCH</t>
        </is>
      </c>
      <c r="H28" s="5" t="inlineStr">
        <is>
          <t>Double internal space. Fails exact matching and any unnormalised key.</t>
        </is>
      </c>
      <c r="I28" s="6" t="inlineStr"/>
      <c r="J28" s="5" t="inlineStr"/>
    </row>
    <row r="29">
      <c r="A29" s="5" t="inlineStr">
        <is>
          <t>L2A-028</t>
        </is>
      </c>
      <c r="B29" s="5" t="inlineStr">
        <is>
          <t>04 punctuation-diacritics</t>
        </is>
      </c>
      <c r="C29" s="5" t="inlineStr">
        <is>
          <t>salesforce.com</t>
        </is>
      </c>
      <c r="D29" s="5" t="inlineStr">
        <is>
          <t>salesforce.com</t>
        </is>
      </c>
      <c r="E29" s="5" t="inlineStr">
        <is>
          <t>Salesforce</t>
        </is>
      </c>
      <c r="F29" s="5" t="inlineStr">
        <is>
          <t>salesforce.com</t>
        </is>
      </c>
      <c r="G29" s="5" t="inlineStr">
        <is>
          <t>MATCH</t>
        </is>
      </c>
      <c r="H29" s="5" t="inlineStr">
        <is>
          <t>Salesforce's own documentation uses this pair as its example of an exact match scoring 0.</t>
        </is>
      </c>
      <c r="I29" s="6" t="inlineStr"/>
      <c r="J29" s="5" t="inlineStr"/>
    </row>
    <row r="30">
      <c r="A30" s="5" t="inlineStr">
        <is>
          <t>L2A-029</t>
        </is>
      </c>
      <c r="B30" s="5" t="inlineStr">
        <is>
          <t>04 punctuation-diacritics</t>
        </is>
      </c>
      <c r="C30" s="5" t="inlineStr">
        <is>
          <t>H&amp;M</t>
        </is>
      </c>
      <c r="D30" s="5" t="inlineStr">
        <is>
          <t>hm.com</t>
        </is>
      </c>
      <c r="E30" s="5" t="inlineStr">
        <is>
          <t>Hennes &amp; Mauritz AB</t>
        </is>
      </c>
      <c r="F30" s="5" t="inlineStr">
        <is>
          <t>hm.com</t>
        </is>
      </c>
      <c r="G30" s="5" t="inlineStr">
        <is>
          <t>MATCH</t>
        </is>
      </c>
      <c r="H30" s="5" t="inlineStr">
        <is>
          <t>Two-letter brand vs full entity name; only the domain connects them reliably.</t>
        </is>
      </c>
      <c r="I30" s="6" t="inlineStr"/>
      <c r="J30" s="5" t="inlineStr"/>
    </row>
    <row r="31">
      <c r="A31" s="5" t="inlineStr">
        <is>
          <t>L2A-030</t>
        </is>
      </c>
      <c r="B31" s="5" t="inlineStr">
        <is>
          <t>04 punctuation-diacritics</t>
        </is>
      </c>
      <c r="C31" s="5" t="inlineStr">
        <is>
          <t>ELF Beauty</t>
        </is>
      </c>
      <c r="D31" s="5" t="inlineStr">
        <is>
          <t>elfbeauty.com</t>
        </is>
      </c>
      <c r="E31" s="5" t="inlineStr">
        <is>
          <t>e.l.f. Beauty, Inc.</t>
        </is>
      </c>
      <c r="F31" s="5" t="inlineStr">
        <is>
          <t>elfbeauty.com</t>
        </is>
      </c>
      <c r="G31" s="5" t="inlineStr">
        <is>
          <t>MATCH</t>
        </is>
      </c>
      <c r="H31" s="5" t="inlineStr">
        <is>
          <t>Full stops inside the brand token itself, not the suffix.</t>
        </is>
      </c>
      <c r="I31" s="6" t="inlineStr"/>
      <c r="J31" s="5" t="inlineStr"/>
    </row>
    <row r="32">
      <c r="A32" s="5" t="inlineStr">
        <is>
          <t>L2A-031</t>
        </is>
      </c>
      <c r="B32" s="5" t="inlineStr">
        <is>
          <t>05 non-latin-transliteration</t>
        </is>
      </c>
      <c r="C32" s="5" t="inlineStr">
        <is>
          <t>Сбербанк</t>
        </is>
      </c>
      <c r="D32" s="5" t="inlineStr">
        <is>
          <t>sber.ru</t>
        </is>
      </c>
      <c r="E32" s="5" t="inlineStr">
        <is>
          <t>Sberbank</t>
        </is>
      </c>
      <c r="F32" s="5" t="inlineStr">
        <is>
          <t>sber.ru</t>
        </is>
      </c>
      <c r="G32" s="5" t="inlineStr">
        <is>
          <t>MATCH</t>
        </is>
      </c>
      <c r="H32" s="5" t="inlineStr">
        <is>
          <t>Cyrillic vs Latin transliteration. Salesforce documents that fuzzy matching supports Latin only.</t>
        </is>
      </c>
      <c r="I32" s="6" t="inlineStr"/>
      <c r="J32" s="5" t="inlineStr"/>
    </row>
    <row r="33">
      <c r="A33" s="5" t="inlineStr">
        <is>
          <t>L2A-032</t>
        </is>
      </c>
      <c r="B33" s="5" t="inlineStr">
        <is>
          <t>05 non-latin-transliteration</t>
        </is>
      </c>
      <c r="C33" s="5" t="inlineStr">
        <is>
          <t>トヨタ自動車</t>
        </is>
      </c>
      <c r="D33" s="5" t="inlineStr">
        <is>
          <t>toyota.jp</t>
        </is>
      </c>
      <c r="E33" s="5" t="inlineStr">
        <is>
          <t>Toyota Motor Corporation</t>
        </is>
      </c>
      <c r="F33" s="5" t="inlineStr">
        <is>
          <t>toyota.co.jp</t>
        </is>
      </c>
      <c r="G33" s="5" t="inlineStr">
        <is>
          <t>MATCH</t>
        </is>
      </c>
      <c r="H33" s="5" t="inlineStr">
        <is>
          <t>Japanese company name plus a different country domain form.</t>
        </is>
      </c>
      <c r="I33" s="6" t="inlineStr"/>
      <c r="J33" s="5" t="inlineStr"/>
    </row>
    <row r="34">
      <c r="A34" s="5" t="inlineStr">
        <is>
          <t>L2A-033</t>
        </is>
      </c>
      <c r="B34" s="5" t="inlineStr">
        <is>
          <t>05 non-latin-transliteration</t>
        </is>
      </c>
      <c r="C34" s="5" t="inlineStr">
        <is>
          <t>삼성전자</t>
        </is>
      </c>
      <c r="D34" s="5" t="inlineStr">
        <is>
          <t>samsung.com</t>
        </is>
      </c>
      <c r="E34" s="5" t="inlineStr">
        <is>
          <t>Samsung Electronics Co., Ltd.</t>
        </is>
      </c>
      <c r="F34" s="5" t="inlineStr">
        <is>
          <t>samsung.com</t>
        </is>
      </c>
      <c r="G34" s="5" t="inlineStr">
        <is>
          <t>MATCH</t>
        </is>
      </c>
      <c r="H34" s="5" t="inlineStr">
        <is>
          <t>Korean script against a Latin entity name.</t>
        </is>
      </c>
      <c r="I34" s="6" t="inlineStr"/>
      <c r="J34" s="5" t="inlineStr"/>
    </row>
    <row r="35">
      <c r="A35" s="5" t="inlineStr">
        <is>
          <t>L2A-034</t>
        </is>
      </c>
      <c r="B35" s="5" t="inlineStr">
        <is>
          <t>05 non-latin-transliteration</t>
        </is>
      </c>
      <c r="C35" s="5" t="inlineStr">
        <is>
          <t>华为</t>
        </is>
      </c>
      <c r="D35" s="5" t="inlineStr">
        <is>
          <t>huawei.com</t>
        </is>
      </c>
      <c r="E35" s="5" t="inlineStr">
        <is>
          <t>Huawei Technologies Co., Ltd.</t>
        </is>
      </c>
      <c r="F35" s="5" t="inlineStr">
        <is>
          <t>huawei.com</t>
        </is>
      </c>
      <c r="G35" s="5" t="inlineStr">
        <is>
          <t>MATCH</t>
        </is>
      </c>
      <c r="H35" s="5" t="inlineStr">
        <is>
          <t>Two Han characters against a six-token Latin name.</t>
        </is>
      </c>
      <c r="I35" s="6" t="inlineStr"/>
      <c r="J35" s="5" t="inlineStr"/>
    </row>
    <row r="36">
      <c r="A36" s="5" t="inlineStr">
        <is>
          <t>L2A-035</t>
        </is>
      </c>
      <c r="B36" s="5" t="inlineStr">
        <is>
          <t>05 non-latin-transliteration</t>
        </is>
      </c>
      <c r="C36" s="5" t="inlineStr">
        <is>
          <t>Zürich Versicherung</t>
        </is>
      </c>
      <c r="D36" s="5" t="inlineStr">
        <is>
          <t>zurich.ch</t>
        </is>
      </c>
      <c r="E36" s="5" t="inlineStr">
        <is>
          <t>Zurich Insurance Group AG</t>
        </is>
      </c>
      <c r="F36" s="5" t="inlineStr">
        <is>
          <t>zurich.com</t>
        </is>
      </c>
      <c r="G36" s="5" t="inlineStr">
        <is>
          <t>MATCH</t>
        </is>
      </c>
      <c r="H36" s="5" t="inlineStr">
        <is>
          <t>Umlaut plus a translated common noun plus a different TLD.</t>
        </is>
      </c>
      <c r="I36" s="6" t="inlineStr"/>
      <c r="J36" s="5" t="inlineStr"/>
    </row>
    <row r="37">
      <c r="A37" s="5" t="inlineStr">
        <is>
          <t>L2A-036</t>
        </is>
      </c>
      <c r="B37" s="5" t="inlineStr">
        <is>
          <t>05 non-latin-transliteration</t>
        </is>
      </c>
      <c r="C37" s="5" t="inlineStr">
        <is>
          <t>Ørsted</t>
        </is>
      </c>
      <c r="D37" s="5" t="inlineStr">
        <is>
          <t>orsted.com</t>
        </is>
      </c>
      <c r="E37" s="5" t="inlineStr">
        <is>
          <t>Orsted A/S</t>
        </is>
      </c>
      <c r="F37" s="5" t="inlineStr">
        <is>
          <t>orsted.com</t>
        </is>
      </c>
      <c r="G37" s="5" t="inlineStr">
        <is>
          <t>MATCH</t>
        </is>
      </c>
      <c r="H37" s="5" t="inlineStr">
        <is>
          <t>Danish slashed O. Case folding alone does not fold it to a plain O.</t>
        </is>
      </c>
      <c r="I37" s="6" t="inlineStr"/>
      <c r="J37" s="5" t="inlineStr"/>
    </row>
    <row r="38">
      <c r="A38" s="5" t="inlineStr">
        <is>
          <t>L2A-037</t>
        </is>
      </c>
      <c r="B38" s="5" t="inlineStr">
        <is>
          <t>06 free-email-domain</t>
        </is>
      </c>
      <c r="C38" s="5" t="inlineStr">
        <is>
          <t>Acme Corporation</t>
        </is>
      </c>
      <c r="D38" s="5" t="inlineStr">
        <is>
          <t>gmail.com</t>
        </is>
      </c>
      <c r="E38" s="5" t="inlineStr">
        <is>
          <t>Acme Corporation</t>
        </is>
      </c>
      <c r="F38" s="5" t="inlineStr">
        <is>
          <t>acme.com</t>
        </is>
      </c>
      <c r="G38" s="5" t="inlineStr">
        <is>
          <t>REVIEW</t>
        </is>
      </c>
      <c r="H38" s="5" t="inlineStr">
        <is>
          <t>Name matches exactly, domain does not. A domain-only matcher misses it; an auto-match on a free domain is unsafe. Correct behaviour is to queue.</t>
        </is>
      </c>
      <c r="I38" s="6" t="inlineStr"/>
      <c r="J38" s="5" t="inlineStr"/>
    </row>
    <row r="39">
      <c r="A39" s="5" t="inlineStr">
        <is>
          <t>L2A-038</t>
        </is>
      </c>
      <c r="B39" s="5" t="inlineStr">
        <is>
          <t>06 free-email-domain</t>
        </is>
      </c>
      <c r="C39" s="5" t="inlineStr"/>
      <c r="D39" s="5" t="inlineStr">
        <is>
          <t>gmail.com</t>
        </is>
      </c>
      <c r="E39" s="5" t="inlineStr">
        <is>
          <t>Acme Corporation</t>
        </is>
      </c>
      <c r="F39" s="5" t="inlineStr">
        <is>
          <t>acme.com</t>
        </is>
      </c>
      <c r="G39" s="5" t="inlineStr">
        <is>
          <t>NO-MATCH</t>
        </is>
      </c>
      <c r="H39" s="5" t="inlineStr">
        <is>
          <t>No company string and a free domain. There is nothing to match on.</t>
        </is>
      </c>
      <c r="I39" s="6" t="inlineStr"/>
      <c r="J39" s="5" t="inlineStr"/>
    </row>
    <row r="40">
      <c r="A40" s="5" t="inlineStr">
        <is>
          <t>L2A-039</t>
        </is>
      </c>
      <c r="B40" s="5" t="inlineStr">
        <is>
          <t>06 free-email-domain</t>
        </is>
      </c>
      <c r="C40" s="5" t="inlineStr">
        <is>
          <t>Consultant</t>
        </is>
      </c>
      <c r="D40" s="5" t="inlineStr">
        <is>
          <t>outlook.com</t>
        </is>
      </c>
      <c r="E40" s="5" t="inlineStr">
        <is>
          <t>Contoso Limited</t>
        </is>
      </c>
      <c r="F40" s="5" t="inlineStr">
        <is>
          <t>contoso.com</t>
        </is>
      </c>
      <c r="G40" s="5" t="inlineStr">
        <is>
          <t>NO-MATCH</t>
        </is>
      </c>
      <c r="H40" s="5" t="inlineStr">
        <is>
          <t>Job description in the company field. Must not match anything.</t>
        </is>
      </c>
      <c r="I40" s="6" t="inlineStr"/>
      <c r="J40" s="5" t="inlineStr"/>
    </row>
    <row r="41">
      <c r="A41" s="5" t="inlineStr">
        <is>
          <t>L2A-040</t>
        </is>
      </c>
      <c r="B41" s="5" t="inlineStr">
        <is>
          <t>06 free-email-domain</t>
        </is>
      </c>
      <c r="C41" s="5" t="inlineStr">
        <is>
          <t>Self-employed</t>
        </is>
      </c>
      <c r="D41" s="5" t="inlineStr">
        <is>
          <t>yahoo.com</t>
        </is>
      </c>
      <c r="E41" s="5" t="inlineStr">
        <is>
          <t>Fabrikam GmbH</t>
        </is>
      </c>
      <c r="F41" s="5" t="inlineStr">
        <is>
          <t>fabrikam.de</t>
        </is>
      </c>
      <c r="G41" s="5" t="inlineStr">
        <is>
          <t>NO-MATCH</t>
        </is>
      </c>
      <c r="H41" s="5" t="inlineStr">
        <is>
          <t>Second free-domain trap. Two leads on free domains must never match each other's accounts.</t>
        </is>
      </c>
      <c r="I41" s="6" t="inlineStr"/>
      <c r="J41" s="5" t="inlineStr"/>
    </row>
    <row r="42">
      <c r="A42" s="5" t="inlineStr">
        <is>
          <t>L2A-041</t>
        </is>
      </c>
      <c r="B42" s="5" t="inlineStr">
        <is>
          <t>06 free-email-domain</t>
        </is>
      </c>
      <c r="C42" s="5" t="inlineStr">
        <is>
          <t>Northwind</t>
        </is>
      </c>
      <c r="D42" s="5" t="inlineStr">
        <is>
          <t>hotmail.com</t>
        </is>
      </c>
      <c r="E42" s="5" t="inlineStr">
        <is>
          <t>Northwind Proprietary Limited</t>
        </is>
      </c>
      <c r="F42" s="5" t="inlineStr">
        <is>
          <t>northwind.com.au</t>
        </is>
      </c>
      <c r="G42" s="5" t="inlineStr">
        <is>
          <t>REVIEW</t>
        </is>
      </c>
      <c r="H42" s="5" t="inlineStr">
        <is>
          <t>Real company name on a personal address. Name evidence only.</t>
        </is>
      </c>
      <c r="I42" s="6" t="inlineStr"/>
      <c r="J42" s="5" t="inlineStr"/>
    </row>
    <row r="43">
      <c r="A43" s="5" t="inlineStr">
        <is>
          <t>L2A-042</t>
        </is>
      </c>
      <c r="B43" s="5" t="inlineStr">
        <is>
          <t>06 free-email-domain</t>
        </is>
      </c>
      <c r="C43" s="5" t="inlineStr">
        <is>
          <t>Litware</t>
        </is>
      </c>
      <c r="D43" s="5" t="inlineStr">
        <is>
          <t>student.university.edu</t>
        </is>
      </c>
      <c r="E43" s="5" t="inlineStr">
        <is>
          <t>Litware BV</t>
        </is>
      </c>
      <c r="F43" s="5" t="inlineStr">
        <is>
          <t>litware.nl</t>
        </is>
      </c>
      <c r="G43" s="5" t="inlineStr">
        <is>
          <t>NO-MATCH</t>
        </is>
      </c>
      <c r="H43" s="5" t="inlineStr">
        <is>
          <t>Academic domain. Domain matching against an .edu must not link to a commercial account.</t>
        </is>
      </c>
      <c r="I43" s="6" t="inlineStr"/>
      <c r="J43" s="5" t="inlineStr"/>
    </row>
    <row r="44">
      <c r="A44" s="5" t="inlineStr">
        <is>
          <t>L2A-043</t>
        </is>
      </c>
      <c r="B44" s="5" t="inlineStr">
        <is>
          <t>06 free-email-domain</t>
        </is>
      </c>
      <c r="C44" s="5" t="inlineStr">
        <is>
          <t>Acme Corp</t>
        </is>
      </c>
      <c r="D44" s="5" t="inlineStr">
        <is>
          <t>acmeconsulting.com</t>
        </is>
      </c>
      <c r="E44" s="5" t="inlineStr">
        <is>
          <t>Acme Corporation</t>
        </is>
      </c>
      <c r="F44" s="5" t="inlineStr">
        <is>
          <t>acme.com</t>
        </is>
      </c>
      <c r="G44" s="5" t="inlineStr">
        <is>
          <t>REVIEW</t>
        </is>
      </c>
      <c r="H44" s="5" t="inlineStr">
        <is>
          <t>Different registrable domain that contains the account name as a substring. Substring domain logic produces a false positive here.</t>
        </is>
      </c>
      <c r="I44" s="6" t="inlineStr"/>
      <c r="J44" s="5" t="inlineStr"/>
    </row>
    <row r="45">
      <c r="A45" s="5" t="inlineStr">
        <is>
          <t>L2A-044</t>
        </is>
      </c>
      <c r="B45" s="5" t="inlineStr">
        <is>
          <t>07 rebrand-m-and-a</t>
        </is>
      </c>
      <c r="C45" s="5" t="inlineStr">
        <is>
          <t>Facebook</t>
        </is>
      </c>
      <c r="D45" s="5" t="inlineStr">
        <is>
          <t>fb.com</t>
        </is>
      </c>
      <c r="E45" s="5" t="inlineStr">
        <is>
          <t>Meta Platforms, Inc.</t>
        </is>
      </c>
      <c r="F45" s="5" t="inlineStr">
        <is>
          <t>meta.com</t>
        </is>
      </c>
      <c r="G45" s="5" t="inlineStr">
        <is>
          <t>MATCH</t>
        </is>
      </c>
      <c r="H45" s="5" t="inlineStr">
        <is>
          <t>Former name and a secondary corporate domain. Needs an alias list, not an algorithm.</t>
        </is>
      </c>
      <c r="I45" s="6" t="inlineStr"/>
      <c r="J45" s="5" t="inlineStr"/>
    </row>
    <row r="46">
      <c r="A46" s="5" t="inlineStr">
        <is>
          <t>L2A-045</t>
        </is>
      </c>
      <c r="B46" s="5" t="inlineStr">
        <is>
          <t>07 rebrand-m-and-a</t>
        </is>
      </c>
      <c r="C46" s="5" t="inlineStr">
        <is>
          <t>Twitter</t>
        </is>
      </c>
      <c r="D46" s="5" t="inlineStr">
        <is>
          <t>twitter.com</t>
        </is>
      </c>
      <c r="E46" s="5" t="inlineStr">
        <is>
          <t>X Corp.</t>
        </is>
      </c>
      <c r="F46" s="5" t="inlineStr">
        <is>
          <t>x.com</t>
        </is>
      </c>
      <c r="G46" s="5" t="inlineStr">
        <is>
          <t>MATCH</t>
        </is>
      </c>
      <c r="H46" s="5" t="inlineStr">
        <is>
          <t>Rename with no shared characters in either the name or the domain.</t>
        </is>
      </c>
      <c r="I46" s="6" t="inlineStr"/>
      <c r="J46" s="5" t="inlineStr"/>
    </row>
    <row r="47">
      <c r="A47" s="5" t="inlineStr">
        <is>
          <t>L2A-046</t>
        </is>
      </c>
      <c r="B47" s="5" t="inlineStr">
        <is>
          <t>07 rebrand-m-and-a</t>
        </is>
      </c>
      <c r="C47" s="5" t="inlineStr">
        <is>
          <t>Square</t>
        </is>
      </c>
      <c r="D47" s="5" t="inlineStr">
        <is>
          <t>squareup.com</t>
        </is>
      </c>
      <c r="E47" s="5" t="inlineStr">
        <is>
          <t>Block, Inc.</t>
        </is>
      </c>
      <c r="F47" s="5" t="inlineStr">
        <is>
          <t>block.xyz</t>
        </is>
      </c>
      <c r="G47" s="5" t="inlineStr">
        <is>
          <t>MATCH</t>
        </is>
      </c>
      <c r="H47" s="5" t="inlineStr">
        <is>
          <t>Rename plus a non-standard TLD.</t>
        </is>
      </c>
      <c r="I47" s="6" t="inlineStr"/>
      <c r="J47" s="5" t="inlineStr"/>
    </row>
    <row r="48">
      <c r="A48" s="5" t="inlineStr">
        <is>
          <t>L2A-047</t>
        </is>
      </c>
      <c r="B48" s="5" t="inlineStr">
        <is>
          <t>07 rebrand-m-and-a</t>
        </is>
      </c>
      <c r="C48" s="5" t="inlineStr">
        <is>
          <t>Google</t>
        </is>
      </c>
      <c r="D48" s="5" t="inlineStr">
        <is>
          <t>youtube.com</t>
        </is>
      </c>
      <c r="E48" s="5" t="inlineStr">
        <is>
          <t>Google LLC</t>
        </is>
      </c>
      <c r="F48" s="5" t="inlineStr">
        <is>
          <t>google.com</t>
        </is>
      </c>
      <c r="G48" s="5" t="inlineStr">
        <is>
          <t>REVIEW</t>
        </is>
      </c>
      <c r="H48" s="5" t="inlineStr">
        <is>
          <t>Owned domain that does not resolve to the parent name. Policy-dependent.</t>
        </is>
      </c>
      <c r="I48" s="6" t="inlineStr"/>
      <c r="J48" s="5" t="inlineStr"/>
    </row>
    <row r="49">
      <c r="A49" s="5" t="inlineStr">
        <is>
          <t>L2A-048</t>
        </is>
      </c>
      <c r="B49" s="5" t="inlineStr">
        <is>
          <t>07 rebrand-m-and-a</t>
        </is>
      </c>
      <c r="C49" s="5" t="inlineStr">
        <is>
          <t>Salesforce</t>
        </is>
      </c>
      <c r="D49" s="5" t="inlineStr">
        <is>
          <t>slack.com</t>
        </is>
      </c>
      <c r="E49" s="5" t="inlineStr">
        <is>
          <t>Salesforce, Inc.</t>
        </is>
      </c>
      <c r="F49" s="5" t="inlineStr">
        <is>
          <t>salesforce.com</t>
        </is>
      </c>
      <c r="G49" s="5" t="inlineStr">
        <is>
          <t>REVIEW</t>
        </is>
      </c>
      <c r="H49" s="5" t="inlineStr">
        <is>
          <t>Acquired product domain against the acquiring parent.</t>
        </is>
      </c>
      <c r="I49" s="6" t="inlineStr"/>
      <c r="J49" s="5" t="inlineStr"/>
    </row>
    <row r="50">
      <c r="A50" s="5" t="inlineStr">
        <is>
          <t>L2A-049</t>
        </is>
      </c>
      <c r="B50" s="5" t="inlineStr">
        <is>
          <t>07 rebrand-m-and-a</t>
        </is>
      </c>
      <c r="C50" s="5" t="inlineStr">
        <is>
          <t>Randstad UK</t>
        </is>
      </c>
      <c r="D50" s="5" t="inlineStr">
        <is>
          <t>randstad.co.uk</t>
        </is>
      </c>
      <c r="E50" s="5" t="inlineStr">
        <is>
          <t>Randstad N.V.</t>
        </is>
      </c>
      <c r="F50" s="5" t="inlineStr">
        <is>
          <t>randstad.com</t>
        </is>
      </c>
      <c r="G50" s="5" t="inlineStr">
        <is>
          <t>REVIEW</t>
        </is>
      </c>
      <c r="H50" s="5" t="inlineStr">
        <is>
          <t>Country operating entity vs group parent. Two-part TLD is a second trap.</t>
        </is>
      </c>
      <c r="I50" s="6" t="inlineStr"/>
      <c r="J50" s="5" t="inlineStr"/>
    </row>
    <row r="51">
      <c r="A51" s="5" t="inlineStr">
        <is>
          <t>L2A-050</t>
        </is>
      </c>
      <c r="B51" s="5" t="inlineStr">
        <is>
          <t>07 rebrand-m-and-a</t>
        </is>
      </c>
      <c r="C51" s="5" t="inlineStr">
        <is>
          <t>Siemens Energy</t>
        </is>
      </c>
      <c r="D51" s="5" t="inlineStr">
        <is>
          <t>siemens-energy.com</t>
        </is>
      </c>
      <c r="E51" s="5" t="inlineStr">
        <is>
          <t>Siemens AG</t>
        </is>
      </c>
      <c r="F51" s="5" t="inlineStr">
        <is>
          <t>siemens.com</t>
        </is>
      </c>
      <c r="G51" s="5" t="inlineStr">
        <is>
          <t>NO-MATCH</t>
        </is>
      </c>
      <c r="H51" s="5" t="inlineStr">
        <is>
          <t>Siemens Energy was spun off in 2020 and is separately listed. Both the name prefix and the domain prefix invite a false positive.</t>
        </is>
      </c>
      <c r="I51" s="6" t="inlineStr"/>
      <c r="J51" s="5" t="inlineStr"/>
    </row>
    <row r="52">
      <c r="A52" s="5" t="inlineStr">
        <is>
          <t>L2A-051</t>
        </is>
      </c>
      <c r="B52" s="5" t="inlineStr">
        <is>
          <t>07 rebrand-m-and-a</t>
        </is>
      </c>
      <c r="C52" s="5" t="inlineStr">
        <is>
          <t>VMware</t>
        </is>
      </c>
      <c r="D52" s="5" t="inlineStr">
        <is>
          <t>vmware.com</t>
        </is>
      </c>
      <c r="E52" s="5" t="inlineStr">
        <is>
          <t>Broadcom Inc.</t>
        </is>
      </c>
      <c r="F52" s="5" t="inlineStr">
        <is>
          <t>broadcom.com</t>
        </is>
      </c>
      <c r="G52" s="5" t="inlineStr">
        <is>
          <t>REVIEW</t>
        </is>
      </c>
      <c r="H52" s="5" t="inlineStr">
        <is>
          <t>Acquired 2023, brand retained. Only a maintained hierarchy connects them.</t>
        </is>
      </c>
      <c r="I52" s="6" t="inlineStr"/>
      <c r="J52" s="5" t="inlineStr"/>
    </row>
    <row r="53">
      <c r="A53" s="5" t="inlineStr">
        <is>
          <t>L2A-052</t>
        </is>
      </c>
      <c r="B53" s="5" t="inlineStr">
        <is>
          <t>08 homograph-false-positive</t>
        </is>
      </c>
      <c r="C53" s="5" t="inlineStr">
        <is>
          <t>Delta</t>
        </is>
      </c>
      <c r="D53" s="5" t="inlineStr">
        <is>
          <t>delta.com</t>
        </is>
      </c>
      <c r="E53" s="5" t="inlineStr">
        <is>
          <t>Delta Faucet Company</t>
        </is>
      </c>
      <c r="F53" s="5" t="inlineStr">
        <is>
          <t>deltafaucet.com</t>
        </is>
      </c>
      <c r="G53" s="5" t="inlineStr">
        <is>
          <t>NO-MATCH</t>
        </is>
      </c>
      <c r="H53" s="5" t="inlineStr">
        <is>
          <t>Delta Air Lines vs Delta Faucet. Unrelated companies sharing a first token.</t>
        </is>
      </c>
      <c r="I53" s="6" t="inlineStr"/>
      <c r="J53" s="5" t="inlineStr"/>
    </row>
    <row r="54">
      <c r="A54" s="5" t="inlineStr">
        <is>
          <t>L2A-053</t>
        </is>
      </c>
      <c r="B54" s="5" t="inlineStr">
        <is>
          <t>08 homograph-false-positive</t>
        </is>
      </c>
      <c r="C54" s="5" t="inlineStr">
        <is>
          <t>Apollo</t>
        </is>
      </c>
      <c r="D54" s="5" t="inlineStr">
        <is>
          <t>apollo.io</t>
        </is>
      </c>
      <c r="E54" s="5" t="inlineStr">
        <is>
          <t>Apollo Global Management, Inc.</t>
        </is>
      </c>
      <c r="F54" s="5" t="inlineStr">
        <is>
          <t>apollo.com</t>
        </is>
      </c>
      <c r="G54" s="5" t="inlineStr">
        <is>
          <t>NO-MATCH</t>
        </is>
      </c>
      <c r="H54" s="5" t="inlineStr">
        <is>
          <t>Sales software vs private equity. Same first token, similar domain.</t>
        </is>
      </c>
      <c r="I54" s="6" t="inlineStr"/>
      <c r="J54" s="5" t="inlineStr"/>
    </row>
    <row r="55">
      <c r="A55" s="5" t="inlineStr">
        <is>
          <t>L2A-054</t>
        </is>
      </c>
      <c r="B55" s="5" t="inlineStr">
        <is>
          <t>08 homograph-false-positive</t>
        </is>
      </c>
      <c r="C55" s="5" t="inlineStr">
        <is>
          <t>Lattice</t>
        </is>
      </c>
      <c r="D55" s="5" t="inlineStr">
        <is>
          <t>lattice.com</t>
        </is>
      </c>
      <c r="E55" s="5" t="inlineStr">
        <is>
          <t>Lattice Semiconductor Corporation</t>
        </is>
      </c>
      <c r="F55" s="5" t="inlineStr">
        <is>
          <t>latticesemi.com</t>
        </is>
      </c>
      <c r="G55" s="5" t="inlineStr">
        <is>
          <t>NO-MATCH</t>
        </is>
      </c>
      <c r="H55" s="5" t="inlineStr">
        <is>
          <t>HR software vs a semiconductor manufacturer.</t>
        </is>
      </c>
      <c r="I55" s="6" t="inlineStr"/>
      <c r="J55" s="5" t="inlineStr"/>
    </row>
    <row r="56">
      <c r="A56" s="5" t="inlineStr">
        <is>
          <t>L2A-055</t>
        </is>
      </c>
      <c r="B56" s="5" t="inlineStr">
        <is>
          <t>08 homograph-false-positive</t>
        </is>
      </c>
      <c r="C56" s="5" t="inlineStr">
        <is>
          <t>Vantage</t>
        </is>
      </c>
      <c r="D56" s="5" t="inlineStr">
        <is>
          <t>vantage.sh</t>
        </is>
      </c>
      <c r="E56" s="5" t="inlineStr">
        <is>
          <t>Vantage Data Centers</t>
        </is>
      </c>
      <c r="F56" s="5" t="inlineStr">
        <is>
          <t>vantage.com</t>
        </is>
      </c>
      <c r="G56" s="5" t="inlineStr">
        <is>
          <t>NO-MATCH</t>
        </is>
      </c>
      <c r="H56" s="5" t="inlineStr">
        <is>
          <t>Cloud cost tooling vs data centres. Unrelated.</t>
        </is>
      </c>
      <c r="I56" s="6" t="inlineStr"/>
      <c r="J56" s="5" t="inlineStr"/>
    </row>
    <row r="57">
      <c r="A57" s="5" t="inlineStr">
        <is>
          <t>L2A-056</t>
        </is>
      </c>
      <c r="B57" s="5" t="inlineStr">
        <is>
          <t>08 homograph-false-positive</t>
        </is>
      </c>
      <c r="C57" s="5" t="inlineStr">
        <is>
          <t>Sequoia</t>
        </is>
      </c>
      <c r="D57" s="5" t="inlineStr">
        <is>
          <t>sequoia.com</t>
        </is>
      </c>
      <c r="E57" s="5" t="inlineStr">
        <is>
          <t>Sequoia Capital</t>
        </is>
      </c>
      <c r="F57" s="5" t="inlineStr">
        <is>
          <t>sequoiacap.com</t>
        </is>
      </c>
      <c r="G57" s="5" t="inlineStr">
        <is>
          <t>NO-MATCH</t>
        </is>
      </c>
      <c r="H57" s="5" t="inlineStr">
        <is>
          <t>Benefits platform vs venture firm.</t>
        </is>
      </c>
      <c r="I57" s="6" t="inlineStr"/>
      <c r="J57" s="5" t="inlineStr"/>
    </row>
    <row r="58">
      <c r="A58" s="5" t="inlineStr">
        <is>
          <t>L2A-057</t>
        </is>
      </c>
      <c r="B58" s="5" t="inlineStr">
        <is>
          <t>08 homograph-false-positive</t>
        </is>
      </c>
      <c r="C58" s="5" t="inlineStr">
        <is>
          <t>Mercury</t>
        </is>
      </c>
      <c r="D58" s="5" t="inlineStr">
        <is>
          <t>mercury.com</t>
        </is>
      </c>
      <c r="E58" s="5" t="inlineStr">
        <is>
          <t>Mercury Systems, Inc.</t>
        </is>
      </c>
      <c r="F58" s="5" t="inlineStr">
        <is>
          <t>mrcy.com</t>
        </is>
      </c>
      <c r="G58" s="5" t="inlineStr">
        <is>
          <t>NO-MATCH</t>
        </is>
      </c>
      <c r="H58" s="5" t="inlineStr">
        <is>
          <t>Fintech vs defence electronics.</t>
        </is>
      </c>
      <c r="I58" s="6" t="inlineStr"/>
      <c r="J58" s="5" t="inlineStr"/>
    </row>
    <row r="59">
      <c r="A59" s="5" t="inlineStr">
        <is>
          <t>L2A-058</t>
        </is>
      </c>
      <c r="B59" s="5" t="inlineStr">
        <is>
          <t>08 homograph-false-positive</t>
        </is>
      </c>
      <c r="C59" s="5" t="inlineStr">
        <is>
          <t>Atlas</t>
        </is>
      </c>
      <c r="D59" s="5" t="inlineStr">
        <is>
          <t>atlas.co</t>
        </is>
      </c>
      <c r="E59" s="5" t="inlineStr">
        <is>
          <t>Atlas Copco AB</t>
        </is>
      </c>
      <c r="F59" s="5" t="inlineStr">
        <is>
          <t>atlascopco.com</t>
        </is>
      </c>
      <c r="G59" s="5" t="inlineStr">
        <is>
          <t>NO-MATCH</t>
        </is>
      </c>
      <c r="H59" s="5" t="inlineStr">
        <is>
          <t>Short domain on a .co TLD against an industrial group.</t>
        </is>
      </c>
      <c r="I59" s="6" t="inlineStr"/>
      <c r="J59" s="5" t="inlineStr"/>
    </row>
    <row r="60">
      <c r="A60" s="5" t="inlineStr">
        <is>
          <t>L2A-059</t>
        </is>
      </c>
      <c r="B60" s="5" t="inlineStr">
        <is>
          <t>08 homograph-false-positive</t>
        </is>
      </c>
      <c r="C60" s="5" t="inlineStr">
        <is>
          <t>Aurora</t>
        </is>
      </c>
      <c r="D60" s="5" t="inlineStr">
        <is>
          <t>aurora.tech</t>
        </is>
      </c>
      <c r="E60" s="5" t="inlineStr">
        <is>
          <t>Aurora Cannabis Inc.</t>
        </is>
      </c>
      <c r="F60" s="5" t="inlineStr">
        <is>
          <t>auroramj.com</t>
        </is>
      </c>
      <c r="G60" s="5" t="inlineStr">
        <is>
          <t>NO-MATCH</t>
        </is>
      </c>
      <c r="H60" s="5" t="inlineStr">
        <is>
          <t>Autonomous driving vs cannabis. Identical single-token name.</t>
        </is>
      </c>
      <c r="I60" s="6" t="inlineStr"/>
      <c r="J60" s="5" t="inlineStr"/>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cols>
    <col width="42" customWidth="1" min="1" max="1"/>
    <col width="14" customWidth="1" min="2" max="2"/>
    <col width="62" customWidth="1" min="3" max="3"/>
  </cols>
  <sheetData>
    <row r="1">
      <c r="A1" s="7" t="inlineStr">
        <is>
          <t>Your match quality</t>
        </is>
      </c>
    </row>
    <row r="2">
      <c r="A2" s="8" t="inlineStr">
        <is>
          <t>Fill the your_result column on the 'Test set' sheet. Everything below recalculates.</t>
        </is>
      </c>
    </row>
    <row r="3">
      <c r="A3" s="8" t="inlineStr"/>
    </row>
    <row r="4">
      <c r="A4" s="8" t="inlineStr">
        <is>
          <t>Deterministic cases (expected MATCH or NO-MATCH)</t>
        </is>
      </c>
    </row>
    <row r="5">
      <c r="A5" s="9" t="inlineStr">
        <is>
          <t>True positives (should link, did link)</t>
        </is>
      </c>
      <c r="B5" s="10">
        <f>COUNTIFS('Test set'!$G$2:$G$60,"MATCH",'Test set'!$I$2:$I$60,"MATCH")</f>
        <v/>
      </c>
      <c r="C5" s="11" t="inlineStr">
        <is>
          <t>Correct links.</t>
        </is>
      </c>
    </row>
    <row r="6">
      <c r="A6" s="9" t="inlineStr">
        <is>
          <t>False negatives (should link, did not)</t>
        </is>
      </c>
      <c r="B6" s="10">
        <f>COUNTIFS('Test set'!$G$2:$G$60,"MATCH")-COUNTIFS('Test set'!$G$2:$G$60,"MATCH",'Test set'!$I$2:$I$60,"MATCH")</f>
        <v/>
      </c>
      <c r="C6" s="11" t="inlineStr">
        <is>
          <t>Missed matches. Cost: a known account looks net new.</t>
        </is>
      </c>
    </row>
    <row r="7">
      <c r="A7" s="9" t="inlineStr">
        <is>
          <t>False positives (must not link, did link)</t>
        </is>
      </c>
      <c r="B7" s="10">
        <f>COUNTIFS('Test set'!$G$2:$G$60,"NO-MATCH",'Test set'!$I$2:$I$60,"MATCH")</f>
        <v/>
      </c>
      <c r="C7" s="11" t="inlineStr">
        <is>
          <t>Wrong links. The expensive error.</t>
        </is>
      </c>
    </row>
    <row r="8">
      <c r="A8" s="9" t="inlineStr">
        <is>
          <t>True negatives (must not link, did not)</t>
        </is>
      </c>
      <c r="B8" s="10">
        <f>COUNTIFS('Test set'!$G$2:$G$60,"NO-MATCH")-COUNTIFS('Test set'!$G$2:$G$60,"NO-MATCH",'Test set'!$I$2:$I$60,"MATCH")</f>
        <v/>
      </c>
      <c r="C8" s="11" t="inlineStr">
        <is>
          <t>Correctly withheld.</t>
        </is>
      </c>
    </row>
    <row r="9">
      <c r="A9" s="8" t="inlineStr"/>
    </row>
    <row r="10">
      <c r="A10" s="9" t="inlineStr">
        <is>
          <t>Precision</t>
        </is>
      </c>
      <c r="B10" s="12">
        <f>IF((B5+B7)=0,"-",B5/(B5+B7))</f>
        <v/>
      </c>
      <c r="C10" s="11" t="inlineStr">
        <is>
          <t>Of everything you linked, how much was right.</t>
        </is>
      </c>
    </row>
    <row r="11">
      <c r="A11" s="9" t="inlineStr">
        <is>
          <t>Recall</t>
        </is>
      </c>
      <c r="B11" s="12">
        <f>IF((B5+B6)=0,"-",B5/(B5+B6))</f>
        <v/>
      </c>
      <c r="C11" s="11" t="inlineStr">
        <is>
          <t>Of everything you should have linked, how much you found.</t>
        </is>
      </c>
    </row>
    <row r="12">
      <c r="A12" s="9" t="inlineStr">
        <is>
          <t>F1</t>
        </is>
      </c>
      <c r="B12" s="12">
        <f>IF(OR(B10="-",B11="-",(B10+B11)=0),"-",2*B10*B11/(B10+B11))</f>
        <v/>
      </c>
      <c r="C12" s="11" t="inlineStr">
        <is>
          <t>Single balanced figure.</t>
        </is>
      </c>
    </row>
    <row r="13">
      <c r="A13" s="9" t="inlineStr">
        <is>
          <t>False-positive rate</t>
        </is>
      </c>
      <c r="B13" s="12">
        <f>IF((B7+B8)=0,"-",B7/(B7+B8))</f>
        <v/>
      </c>
      <c r="C13" s="11" t="inlineStr">
        <is>
          <t>Of the pairs that must never be linked, the share you linked anyway. This is the number no vendor publishes.</t>
        </is>
      </c>
    </row>
    <row r="14">
      <c r="A14" s="8" t="inlineStr"/>
    </row>
    <row r="15">
      <c r="A15" s="8" t="inlineStr">
        <is>
          <t>Policy cases (expected REVIEW)</t>
        </is>
      </c>
    </row>
    <row r="16">
      <c r="A16" s="9" t="inlineStr">
        <is>
          <t>Correctly queued for review</t>
        </is>
      </c>
      <c r="B16" s="10">
        <f>COUNTIFS('Test set'!$G$2:$G$60,"REVIEW",'Test set'!$I$2:$I$60,"REVIEW")</f>
        <v/>
      </c>
      <c r="C16" s="11" t="inlineStr">
        <is>
          <t>Surfaced the ambiguity instead of guessing.</t>
        </is>
      </c>
    </row>
    <row r="17">
      <c r="A17" s="9" t="inlineStr">
        <is>
          <t>Silently auto-decided</t>
        </is>
      </c>
      <c r="B17" s="10">
        <f>COUNTIFS('Test set'!$G$2:$G$60,"REVIEW")-COUNTIFS('Test set'!$G$2:$G$60,"REVIEW",'Test set'!$I$2:$I$60,"REVIEW")</f>
        <v/>
      </c>
      <c r="C17" s="11" t="inlineStr">
        <is>
          <t>Made a hierarchy call on your behalf without telling you.</t>
        </is>
      </c>
    </row>
    <row r="18">
      <c r="A18" s="9" t="inlineStr">
        <is>
          <t>Auto-decide rate</t>
        </is>
      </c>
      <c r="B18" s="12">
        <f>IF(COUNTIFS('Test set'!$G$2:$G$60,"REVIEW")=0,"-",B17/COUNTIFS('Test set'!$G$2:$G$60,"REVIEW"))</f>
        <v/>
      </c>
      <c r="C18" s="11" t="inlineStr">
        <is>
          <t>How often the tool decided a policy question silently.</t>
        </is>
      </c>
    </row>
    <row r="19">
      <c r="A19" s="8" t="inlineStr"/>
    </row>
    <row r="20">
      <c r="A20" s="8" t="inlineStr">
        <is>
          <t>Coverage</t>
        </is>
      </c>
    </row>
    <row r="21">
      <c r="A21" s="9" t="inlineStr">
        <is>
          <t>Cases scored</t>
        </is>
      </c>
      <c r="B21" s="10">
        <f>COUNTA('Test set'!$I$2:$I$60)</f>
        <v/>
      </c>
      <c r="C21" s="11" t="inlineStr">
        <is>
          <t>Out of 59.</t>
        </is>
      </c>
    </row>
    <row r="22">
      <c r="A22" s="9" t="inlineStr">
        <is>
          <t>Cases left blank</t>
        </is>
      </c>
      <c r="B22" s="10">
        <f>59-COUNTA('Test set'!$I$2:$I$60)</f>
        <v/>
      </c>
      <c r="C22" s="11" t="inlineStr">
        <is>
          <t>Unscored cases are not counted anywhere above.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K13"/>
  <sheetViews>
    <sheetView workbookViewId="0">
      <pane ySplit="1" topLeftCell="A2" activePane="bottomLeft" state="frozen"/>
      <selection pane="bottomLeft" activeCell="A1" sqref="A1"/>
    </sheetView>
  </sheetViews>
  <sheetFormatPr baseColWidth="8" defaultRowHeight="15"/>
  <cols>
    <col width="40" customWidth="1" min="1" max="1"/>
    <col width="46" customWidth="1" min="2" max="2"/>
    <col width="16" customWidth="1" min="3" max="3"/>
    <col width="14" customWidth="1" min="4" max="4"/>
    <col width="18" customWidth="1" min="5" max="5"/>
    <col width="40" customWidth="1" min="6" max="6"/>
    <col width="30" customWidth="1" min="7" max="7"/>
    <col width="26" customWidth="1" min="8" max="8"/>
    <col width="30" customWidth="1" min="9" max="9"/>
    <col width="52" customWidth="1" min="10" max="10"/>
    <col width="12" customWidth="1" min="11" max="11"/>
  </cols>
  <sheetData>
    <row r="1">
      <c r="A1" s="4" t="inlineStr">
        <is>
          <t>Vendor / product</t>
        </is>
      </c>
      <c r="B1" s="4" t="inlineStr">
        <is>
          <t>Match types documented</t>
        </is>
      </c>
      <c r="C1" s="4" t="inlineStr">
        <is>
          <t>Account hierarchy</t>
        </is>
      </c>
      <c r="D1" s="4" t="inlineStr">
        <is>
          <t>Multi-object</t>
        </is>
      </c>
      <c r="E1" s="4" t="inlineStr">
        <is>
          <t>Audit trail &amp; reversibility</t>
        </is>
      </c>
      <c r="F1" s="4" t="inlineStr">
        <is>
          <t>False-positive controls</t>
        </is>
      </c>
      <c r="G1" s="4" t="inlineStr">
        <is>
          <t>Write-back</t>
        </is>
      </c>
      <c r="H1" s="4" t="inlineStr">
        <is>
          <t>Volume ceiling</t>
        </is>
      </c>
      <c r="I1" s="4" t="inlineStr">
        <is>
          <t>Published price</t>
        </is>
      </c>
      <c r="J1" s="4" t="inlineStr">
        <is>
          <t>Evidence source</t>
        </is>
      </c>
      <c r="K1" s="4" t="inlineStr">
        <is>
          <t>Checked</t>
        </is>
      </c>
    </row>
    <row r="2">
      <c r="A2" s="5" t="inlineStr">
        <is>
          <t>Salesforce native (Standard Matching Rule for Leads on Accounts)</t>
        </is>
      </c>
      <c r="B2" s="5" t="inlineStr">
        <is>
          <t>Exact, Acronym, Edit Distance; company names normalised (Inc/Corp stripped). No email-domain branch in the matching equation.</t>
        </is>
      </c>
      <c r="C2" s="5" t="inlineStr">
        <is>
          <t>Not documented</t>
        </is>
      </c>
      <c r="D2" s="5" t="inlineStr">
        <is>
          <t>Partial</t>
        </is>
      </c>
      <c r="E2" s="5" t="inlineStr">
        <is>
          <t>Partial</t>
        </is>
      </c>
      <c r="F2" s="5" t="inlineStr">
        <is>
          <t>Threshold 70 on Company; 80 on phone/street/ZIP. Fuzzy and exact cannot be combined in one rule.</t>
        </is>
      </c>
      <c r="G2" s="5" t="inlineStr">
        <is>
          <t>Populates Matched Leads component</t>
        </is>
      </c>
      <c r="H2" s="5" t="inlineStr">
        <is>
          <t>200 match candidates per search (100 with Shield)</t>
        </is>
      </c>
      <c r="I2" s="5" t="inlineStr">
        <is>
          <t>Requires Account Engagement Advanced or Premium</t>
        </is>
      </c>
      <c r="J2" s="5" t="inlineStr">
        <is>
          <t>help.salesforce.com Standard Matching Rule for Leads on Accounts; Things to Know Before You Customize Matching Rules; Matching Algorithms Used with Matching Methods</t>
        </is>
      </c>
      <c r="K2" s="5" t="inlineStr">
        <is>
          <t>2026-08-02</t>
        </is>
      </c>
    </row>
    <row r="3">
      <c r="A3" s="5" t="inlineStr">
        <is>
          <t>HubSpot native (automatic association)</t>
        </is>
      </c>
      <c r="B3" s="5" t="inlineStr">
        <is>
          <t>Email domain to Company domain name only. Freemail falls back to the contact Website URL property.</t>
        </is>
      </c>
      <c r="C3" s="5" t="inlineStr">
        <is>
          <t>Not documented</t>
        </is>
      </c>
      <c r="D3" s="5" t="inlineStr">
        <is>
          <t>Partial</t>
        </is>
      </c>
      <c r="E3" s="5" t="inlineStr">
        <is>
          <t>Not documented</t>
        </is>
      </c>
      <c r="F3" s="5" t="inlineStr">
        <is>
          <t>Freemail excluded; existing associations not overridden</t>
        </is>
      </c>
      <c r="G3" s="5" t="inlineStr">
        <is>
          <t>Creates and associates the company record</t>
        </is>
      </c>
      <c r="H3" s="5" t="inlineStr">
        <is>
          <t>Association limits vary by subscription</t>
        </is>
      </c>
      <c r="I3" s="5" t="inlineStr">
        <is>
          <t>Included in CRM tiers</t>
        </is>
      </c>
      <c r="J3" s="5" t="inlineStr">
        <is>
          <t>knowledge.hubspot.com automatically-create-and-associate-companies-with-contacts</t>
        </is>
      </c>
      <c r="K3" s="5" t="inlineStr">
        <is>
          <t>2026-08-02</t>
        </is>
      </c>
    </row>
    <row r="4">
      <c r="A4" s="5" t="inlineStr">
        <is>
          <t>LeanData</t>
        </is>
      </c>
      <c r="B4" s="5" t="inlineStr">
        <is>
          <t>Deterministic field comparison plus AI fuzzy logic; any standard or custom Salesforce field</t>
        </is>
      </c>
      <c r="C4" s="5" t="inlineStr">
        <is>
          <t>Documented</t>
        </is>
      </c>
      <c r="D4" s="5" t="inlineStr">
        <is>
          <t>Documented</t>
        </is>
      </c>
      <c r="E4" s="5" t="inlineStr">
        <is>
          <t>Partial</t>
        </is>
      </c>
      <c r="F4" s="5" t="inlineStr">
        <is>
          <t>Filters and configurable tie-breakers</t>
        </is>
      </c>
      <c r="G4" s="5" t="inlineStr">
        <is>
          <t>Populates account lookups and copies attributes into the routing flow</t>
        </is>
      </c>
      <c r="H4" s="5" t="inlineStr">
        <is>
          <t>Not documented</t>
        </is>
      </c>
      <c r="I4" s="5" t="inlineStr">
        <is>
          <t>Not documented</t>
        </is>
      </c>
      <c r="J4" s="5" t="inlineStr">
        <is>
          <t>leandata.com/blog/salesforce-lead-to-account-matching-the-easy-way/</t>
        </is>
      </c>
      <c r="K4" s="5" t="inlineStr">
        <is>
          <t>2026-08-02</t>
        </is>
      </c>
    </row>
    <row r="5">
      <c r="A5" s="5" t="inlineStr">
        <is>
          <t>LeadAngel</t>
        </is>
      </c>
      <c r="B5" s="5" t="inlineStr">
        <is>
          <t>Domain, exact/clean name, fuzzy (spelling, abbreviation, whitespace, suffix), geo expansion, M&amp;A logic, industry rules, stock code</t>
        </is>
      </c>
      <c r="C5" s="5" t="inlineStr">
        <is>
          <t>Partial</t>
        </is>
      </c>
      <c r="D5" s="5" t="inlineStr">
        <is>
          <t>Documented</t>
        </is>
      </c>
      <c r="E5" s="5" t="inlineStr">
        <is>
          <t>Not documented</t>
        </is>
      </c>
      <c r="F5" s="5" t="inlineStr">
        <is>
          <t>Adjustable match confidence, Always Match / Never Match rules, boosts and tie-breakers, shows alternative probable matches</t>
        </is>
      </c>
      <c r="G5" s="5" t="inlineStr">
        <is>
          <t>Partial</t>
        </is>
      </c>
      <c r="H5" s="5" t="inlineStr">
        <is>
          <t>Not documented</t>
        </is>
      </c>
      <c r="I5" s="5" t="inlineStr">
        <is>
          <t>Contact Sales on both tiers</t>
        </is>
      </c>
      <c r="J5" s="5" t="inlineStr">
        <is>
          <t>leadangel.com/lead-to-account-matching/; /salesforce-lead-to-account-matching/; /pricing/</t>
        </is>
      </c>
      <c r="K5" s="5" t="inlineStr">
        <is>
          <t>2026-08-02</t>
        </is>
      </c>
    </row>
    <row r="6">
      <c r="A6" s="5" t="inlineStr">
        <is>
          <t>Traction Complete</t>
        </is>
      </c>
      <c r="B6" s="5" t="inlineStr">
        <is>
          <t>Not documented</t>
        </is>
      </c>
      <c r="C6" s="5" t="inlineStr">
        <is>
          <t>Documented</t>
        </is>
      </c>
      <c r="D6" s="5" t="inlineStr">
        <is>
          <t>Partial</t>
        </is>
      </c>
      <c r="E6" s="5" t="inlineStr">
        <is>
          <t>Not documented</t>
        </is>
      </c>
      <c r="F6" s="5" t="inlineStr">
        <is>
          <t>Not documented</t>
        </is>
      </c>
      <c r="G6" s="5" t="inlineStr">
        <is>
          <t>Partial</t>
        </is>
      </c>
      <c r="H6" s="5" t="inlineStr">
        <is>
          <t>Not documented</t>
        </is>
      </c>
      <c r="I6" s="5" t="inlineStr">
        <is>
          <t>Not documented</t>
        </is>
      </c>
      <c r="J6" s="5" t="inlineStr">
        <is>
          <t>tractioncomplete.com/articles/salesforce-account-hierarchy-limitations/; /product/complete-hierarchies/</t>
        </is>
      </c>
      <c r="K6" s="5" t="inlineStr">
        <is>
          <t>2026-08-02</t>
        </is>
      </c>
    </row>
    <row r="7">
      <c r="A7" s="5" t="inlineStr">
        <is>
          <t>ZoomInfo Operations</t>
        </is>
      </c>
      <c r="B7" s="5" t="inlineStr">
        <is>
          <t>Company hierarchies and domain intelligence (no further detail published)</t>
        </is>
      </c>
      <c r="C7" s="5" t="inlineStr">
        <is>
          <t>Partial</t>
        </is>
      </c>
      <c r="D7" s="5" t="inlineStr">
        <is>
          <t>Not documented</t>
        </is>
      </c>
      <c r="E7" s="5" t="inlineStr">
        <is>
          <t>Not documented</t>
        </is>
      </c>
      <c r="F7" s="5" t="inlineStr">
        <is>
          <t>Not documented</t>
        </is>
      </c>
      <c r="G7" s="5" t="inlineStr">
        <is>
          <t>Not documented</t>
        </is>
      </c>
      <c r="H7" s="5" t="inlineStr">
        <is>
          <t>Not documented</t>
        </is>
      </c>
      <c r="I7" s="5" t="inlineStr">
        <is>
          <t>Contact sales</t>
        </is>
      </c>
      <c r="J7" s="5" t="inlineStr">
        <is>
          <t>zoominfo.com/products/operations</t>
        </is>
      </c>
      <c r="K7" s="5" t="inlineStr">
        <is>
          <t>2026-08-02</t>
        </is>
      </c>
    </row>
    <row r="8">
      <c r="A8" s="5" t="inlineStr">
        <is>
          <t>Insycle</t>
        </is>
      </c>
      <c r="B8" s="5" t="inlineStr">
        <is>
          <t>Exact match and Similar match (one-character difference); multi-field and related match fields</t>
        </is>
      </c>
      <c r="C8" s="5" t="inlineStr">
        <is>
          <t>Not documented</t>
        </is>
      </c>
      <c r="D8" s="5" t="inlineStr">
        <is>
          <t>Documented</t>
        </is>
      </c>
      <c r="E8" s="5" t="inlineStr">
        <is>
          <t>Documented</t>
        </is>
      </c>
      <c r="F8" s="5" t="inlineStr">
        <is>
          <t>Selection rules when multiple accounts match; create-new-when-no-match toggle</t>
        </is>
      </c>
      <c r="G8" s="5" t="inlineStr">
        <is>
          <t>Documented</t>
        </is>
      </c>
      <c r="H8" s="5" t="inlineStr">
        <is>
          <t>Not documented</t>
        </is>
      </c>
      <c r="I8" s="5" t="inlineStr">
        <is>
          <t>Not documented</t>
        </is>
      </c>
      <c r="J8" s="5" t="inlineStr">
        <is>
          <t>support.insycle.com Lead-to-Account Matching In Salesforce</t>
        </is>
      </c>
      <c r="K8" s="5" t="inlineStr">
        <is>
          <t>2026-08-02</t>
        </is>
      </c>
    </row>
    <row r="9">
      <c r="A9" s="5" t="inlineStr">
        <is>
          <t>Syncari</t>
        </is>
      </c>
      <c r="B9" s="5" t="inlineStr">
        <is>
          <t>Configurable match rules (types not specified)</t>
        </is>
      </c>
      <c r="C9" s="5" t="inlineStr">
        <is>
          <t>Partial</t>
        </is>
      </c>
      <c r="D9" s="5" t="inlineStr">
        <is>
          <t>Partial</t>
        </is>
      </c>
      <c r="E9" s="5" t="inlineStr">
        <is>
          <t>Not documented</t>
        </is>
      </c>
      <c r="F9" s="5" t="inlineStr">
        <is>
          <t>Field-level winning-record criteria</t>
        </is>
      </c>
      <c r="G9" s="5" t="inlineStr">
        <is>
          <t>Partial</t>
        </is>
      </c>
      <c r="H9" s="5" t="inlineStr">
        <is>
          <t>Not documented</t>
        </is>
      </c>
      <c r="I9" s="5" t="inlineStr">
        <is>
          <t>Not documented</t>
        </is>
      </c>
      <c r="J9" s="5" t="inlineStr">
        <is>
          <t>syncari.com/solutions/lead-to-account-matching/</t>
        </is>
      </c>
      <c r="K9" s="5" t="inlineStr">
        <is>
          <t>2026-08-02</t>
        </is>
      </c>
    </row>
    <row r="10">
      <c r="A10" s="5" t="inlineStr">
        <is>
          <t>Chili Piper</t>
        </is>
      </c>
      <c r="B10" s="5" t="inlineStr">
        <is>
          <t>Not verified</t>
        </is>
      </c>
      <c r="C10" s="5" t="inlineStr">
        <is>
          <t>Not verified</t>
        </is>
      </c>
      <c r="D10" s="5" t="inlineStr">
        <is>
          <t>Not verified</t>
        </is>
      </c>
      <c r="E10" s="5" t="inlineStr">
        <is>
          <t>Not verified</t>
        </is>
      </c>
      <c r="F10" s="5" t="inlineStr">
        <is>
          <t>Not verified</t>
        </is>
      </c>
      <c r="G10" s="5" t="inlineStr">
        <is>
          <t>Not verified</t>
        </is>
      </c>
      <c r="H10" s="5" t="inlineStr">
        <is>
          <t>Not verified</t>
        </is>
      </c>
      <c r="I10" s="5" t="inlineStr">
        <is>
          <t>Not documented</t>
        </is>
      </c>
      <c r="J10" s="5" t="inlineStr">
        <is>
          <t>help.chilipiper.com returned HTTP 403 to automated retrieval; not graded</t>
        </is>
      </c>
      <c r="K10" s="5" t="inlineStr">
        <is>
          <t>2026-08-02</t>
        </is>
      </c>
    </row>
    <row r="11">
      <c r="A11" s="5" t="inlineStr">
        <is>
          <t>RevenueHero</t>
        </is>
      </c>
      <c r="B11" s="5" t="inlineStr">
        <is>
          <t>Lists 10 fuzzy matching parameters; mechanics not documented</t>
        </is>
      </c>
      <c r="C11" s="5" t="inlineStr">
        <is>
          <t>Not documented</t>
        </is>
      </c>
      <c r="D11" s="5" t="inlineStr">
        <is>
          <t>Not documented</t>
        </is>
      </c>
      <c r="E11" s="5" t="inlineStr">
        <is>
          <t>Not documented</t>
        </is>
      </c>
      <c r="F11" s="5" t="inlineStr">
        <is>
          <t>Not documented</t>
        </is>
      </c>
      <c r="G11" s="5" t="inlineStr">
        <is>
          <t>Not documented</t>
        </is>
      </c>
      <c r="H11" s="5" t="inlineStr">
        <is>
          <t>Not documented</t>
        </is>
      </c>
      <c r="I11" s="5" t="inlineStr">
        <is>
          <t>Not documented</t>
        </is>
      </c>
      <c r="J11" s="5" t="inlineStr">
        <is>
          <t>revenuehero.io/blog/lead-to-account-matching-guide</t>
        </is>
      </c>
      <c r="K11" s="5" t="inlineStr">
        <is>
          <t>2026-08-02</t>
        </is>
      </c>
    </row>
    <row r="13">
      <c r="A13" s="13" t="inlineStr">
        <is>
          <t>Grades describe what each vendor PUBLISHES, not what its product can do. 'Not documented' means no public documentation was found at the check date; it is not a claim that the capability is absent. 'Not verified' means the page could not be retrieved. Corrections welcome and will be reflected in the revision history.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2026-08-01T20:22:34Z</dcterms:created>
  <dcterms:modified xsi:type="dcterms:W3CDTF">2026-08-01T20:22:34Z</dcterms:modified>
</cp:coreProperties>
</file>