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ME" sheetId="1" state="visible" r:id="rId1"/>
    <sheet name="Calculator" sheetId="2" state="visible" r:id="rId2"/>
    <sheet name="Convert a published figure" sheetId="3" state="visible" r:id="rId3"/>
    <sheet name="Definitions" sheetId="4" state="visible" r:id="rId4"/>
  </sheets>
  <definedNames/>
  <calcPr calcId="124519" fullCalcOnLoad="1"/>
</workbook>
</file>

<file path=xl/styles.xml><?xml version="1.0" encoding="utf-8"?>
<styleSheet xmlns="http://schemas.openxmlformats.org/spreadsheetml/2006/main">
  <numFmts count="2">
    <numFmt numFmtId="164" formatCode="&quot;$&quot;#,##0"/>
    <numFmt numFmtId="165" formatCode="0.0&quot;x&quot;"/>
  </numFmts>
  <fonts count="4">
    <font>
      <name val="Calibri"/>
      <family val="2"/>
      <color theme="1"/>
      <sz val="11"/>
      <scheme val="minor"/>
    </font>
    <font>
      <b val="1"/>
      <sz val="10"/>
    </font>
    <font>
      <b val="1"/>
      <color rgb="00111111"/>
      <sz val="14"/>
    </font>
    <font>
      <b val="1"/>
      <color rgb="00111111"/>
      <sz val="10"/>
    </font>
  </fonts>
  <fills count="4">
    <fill>
      <patternFill/>
    </fill>
    <fill>
      <patternFill patternType="gray125"/>
    </fill>
    <fill>
      <patternFill patternType="solid">
        <fgColor rgb="00C9A96E"/>
      </patternFill>
    </fill>
    <fill>
      <patternFill patternType="solid">
        <fgColor rgb="00FBF3E2"/>
      </patternFill>
    </fill>
  </fills>
  <borders count="2">
    <border>
      <left/>
      <right/>
      <top/>
      <bottom/>
      <diagonal/>
    </border>
    <border>
      <left style="thin">
        <color rgb="00D8D5CE"/>
      </left>
      <right style="thin">
        <color rgb="00D8D5CE"/>
      </right>
      <top style="thin">
        <color rgb="00D8D5CE"/>
      </top>
      <bottom style="thin">
        <color rgb="00D8D5CE"/>
      </bottom>
    </border>
  </borders>
  <cellStyleXfs count="1">
    <xf numFmtId="0" fontId="0" fillId="0" borderId="0"/>
  </cellStyleXfs>
  <cellXfs count="12">
    <xf numFmtId="0" fontId="0" fillId="0" borderId="0" pivotButton="0" quotePrefix="0" xfId="0"/>
    <xf numFmtId="0" fontId="2" fillId="0" borderId="0" applyAlignment="1" pivotButton="0" quotePrefix="0" xfId="0">
      <alignment vertical="top" wrapText="1"/>
    </xf>
    <xf numFmtId="0" fontId="0" fillId="0" borderId="0" applyAlignment="1" pivotButton="0" quotePrefix="0" xfId="0">
      <alignment vertical="top" wrapText="1"/>
    </xf>
    <xf numFmtId="0" fontId="1" fillId="0" borderId="0" applyAlignment="1" pivotButton="0" quotePrefix="0" xfId="0">
      <alignment vertical="top" wrapText="1"/>
    </xf>
    <xf numFmtId="0" fontId="3" fillId="2" borderId="1" applyAlignment="1" pivotButton="0" quotePrefix="0" xfId="0">
      <alignment vertical="top" wrapText="1"/>
    </xf>
    <xf numFmtId="0" fontId="0" fillId="0" borderId="1" applyAlignment="1" pivotButton="0" quotePrefix="0" xfId="0">
      <alignment vertical="top" wrapText="1"/>
    </xf>
    <xf numFmtId="164" fontId="0" fillId="0" borderId="1" applyAlignment="1" pivotButton="0" quotePrefix="0" xfId="0">
      <alignment vertical="top" wrapText="1"/>
    </xf>
    <xf numFmtId="164" fontId="0" fillId="3" borderId="1" applyAlignment="1" pivotButton="0" quotePrefix="0" xfId="0">
      <alignment vertical="top" wrapText="1"/>
    </xf>
    <xf numFmtId="9" fontId="0" fillId="3" borderId="1" applyAlignment="1" pivotButton="0" quotePrefix="0" xfId="0">
      <alignment vertical="top" wrapText="1"/>
    </xf>
    <xf numFmtId="165" fontId="0" fillId="0" borderId="1" applyAlignment="1" pivotButton="0" quotePrefix="0" xfId="0">
      <alignment vertical="top" wrapText="1"/>
    </xf>
    <xf numFmtId="0" fontId="1" fillId="0" borderId="0" pivotButton="0" quotePrefix="0" xfId="0"/>
    <xf numFmtId="0" fontId="0" fillId="3"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34" customWidth="1" min="1" max="1"/>
    <col width="110" customWidth="1" min="2" max="2"/>
  </cols>
  <sheetData>
    <row r="1">
      <c r="A1" s="1" t="inlineStr">
        <is>
          <t>IVRIS Quality-Adjusted Cost per SQL Model v1.0</t>
        </is>
      </c>
      <c r="B1" s="2" t="inlineStr"/>
    </row>
    <row r="2">
      <c r="A2" s="3" t="inlineStr"/>
      <c r="B2" s="2" t="inlineStr"/>
    </row>
    <row r="3">
      <c r="A3" s="3" t="inlineStr">
        <is>
          <t>What this does</t>
        </is>
      </c>
      <c r="B3" s="2" t="inlineStr">
        <is>
          <t>Converts a cost per lead into a cost per sales-qualified lead, using your own qualification rates. It exists so you can put a published benchmark and your own number on the same denominator before comparing them.</t>
        </is>
      </c>
    </row>
    <row r="4">
      <c r="A4" s="3" t="inlineStr">
        <is>
          <t>Why you need it</t>
        </is>
      </c>
      <c r="B4" s="2" t="inlineStr">
        <is>
          <t>Published B2B CPL figures use at least five different denominators (see the companion ledger). Comparing them directly is meaningless. Converting them to cost per SQL is the only way to make them comparable.</t>
        </is>
      </c>
    </row>
    <row r="5">
      <c r="A5" s="3" t="inlineStr">
        <is>
          <t>What it is not</t>
        </is>
      </c>
      <c r="B5" s="2" t="inlineStr">
        <is>
          <t>It is not a benchmark table. IVRIS does not publish channel medians, because we have not run a study that would support them and the ones in circulation have no disclosed method.</t>
        </is>
      </c>
    </row>
    <row r="6">
      <c r="A6" s="3" t="inlineStr"/>
      <c r="B6" s="2" t="inlineStr"/>
    </row>
    <row r="7">
      <c r="A7" s="3" t="inlineStr">
        <is>
          <t>How to use it</t>
        </is>
      </c>
      <c r="B7" s="2" t="inlineStr"/>
    </row>
    <row r="8">
      <c r="A8" s="3" t="inlineStr">
        <is>
          <t>1</t>
        </is>
      </c>
      <c r="B8" s="2" t="inlineStr">
        <is>
          <t>Open the Calculator sheet.</t>
        </is>
      </c>
    </row>
    <row r="9">
      <c r="A9" s="3" t="inlineStr">
        <is>
          <t>2</t>
        </is>
      </c>
      <c r="B9" s="2" t="inlineStr">
        <is>
          <t>Enter your own cost per lead per channel in the gold column C. Use total channel spend divided by leads created.</t>
        </is>
      </c>
    </row>
    <row r="10">
      <c r="A10" s="3" t="inlineStr">
        <is>
          <t>3</t>
        </is>
      </c>
      <c r="B10" s="2" t="inlineStr">
        <is>
          <t>Enter your own inquiry-to-MQL and MQL-to-SQL rates in columns D and E. Use your CRM, not a benchmark.</t>
        </is>
      </c>
    </row>
    <row r="11">
      <c r="A11" s="3" t="inlineStr">
        <is>
          <t>4</t>
        </is>
      </c>
      <c r="B11" s="2" t="inlineStr">
        <is>
          <t>Columns F to H compute cost per MQL, cost per SQL and the multiplier between CPL and cost per SQL.</t>
        </is>
      </c>
    </row>
    <row r="12">
      <c r="A12" s="3" t="inlineStr">
        <is>
          <t>5</t>
        </is>
      </c>
      <c r="B12" s="2" t="inlineStr">
        <is>
          <t>Read the ranking in column I. It is usually not the same as the ranking by CPL - that is the point.</t>
        </is>
      </c>
    </row>
    <row r="13">
      <c r="A13" s="3" t="inlineStr"/>
      <c r="B13" s="2" t="inlineStr"/>
    </row>
    <row r="14">
      <c r="A14" s="3" t="inlineStr">
        <is>
          <t>The one rule</t>
        </is>
      </c>
      <c r="B14" s="2" t="inlineStr">
        <is>
          <t>Use each channel's OWN qualification rates, never a blended company average. A blended rate cancels out exactly the difference you are trying to measure, and will tell you your cheapest channel is also your best.</t>
        </is>
      </c>
    </row>
    <row r="15">
      <c r="A15" s="3" t="inlineStr">
        <is>
          <t>Where to get rates</t>
        </is>
      </c>
      <c r="B15" s="2" t="inlineStr">
        <is>
          <t>Your CRM first. For context on what published MQL-to-SQL rates do and do not measure, see https://ivristech.com/b2b-lead-conversion-rate-benchmarks/</t>
        </is>
      </c>
    </row>
    <row r="16">
      <c r="A16" s="3" t="inlineStr"/>
      <c r="B16" s="2" t="inlineStr"/>
    </row>
    <row r="17">
      <c r="A17" s="3" t="inlineStr">
        <is>
          <t>Companion article</t>
        </is>
      </c>
      <c r="B17" s="2" t="inlineStr">
        <is>
          <t>https://ivristech.com/b2b-cost-per-lead-benchmarks/</t>
        </is>
      </c>
    </row>
    <row r="18">
      <c r="A18" s="3" t="inlineStr">
        <is>
          <t>Companion ledger</t>
        </is>
      </c>
      <c r="B18" s="2" t="inlineStr">
        <is>
          <t>ivris-b2b-cpl-denominator-ledger-v1.xlsx</t>
        </is>
      </c>
    </row>
    <row r="19">
      <c r="A19" s="3" t="inlineStr">
        <is>
          <t>Suggested citation</t>
        </is>
      </c>
      <c r="B19" s="2" t="inlineStr">
        <is>
          <t>IVRIS Tech, "B2B Cost Per Lead Benchmarks: Why the Published Figures Disagree by 100x", https://ivristech.com/b2b-cost-per-lead-benchmarks/, 6 August 2026.</t>
        </is>
      </c>
    </row>
    <row r="20">
      <c r="A20" s="3" t="inlineStr">
        <is>
          <t>Verified on</t>
        </is>
      </c>
      <c r="B20" s="2" t="inlineStr">
        <is>
          <t>2026-08-06</t>
        </is>
      </c>
    </row>
    <row r="21">
      <c r="A21" s="3" t="inlineStr">
        <is>
          <t>Licence</t>
        </is>
      </c>
      <c r="B21" s="2" t="inlineStr">
        <is>
          <t>Reuse permitted with attribution.</t>
        </is>
      </c>
    </row>
    <row r="22">
      <c r="A22" s="3" t="inlineStr"/>
      <c r="B22" s="2" t="inlineStr"/>
    </row>
    <row r="23">
      <c r="A23" s="3" t="inlineStr">
        <is>
          <t>Worked example (row 1 of the Calculator is pre-filled to show the arithmetic)</t>
        </is>
      </c>
      <c r="B23" s="2" t="inlineStr"/>
    </row>
    <row r="24">
      <c r="A24" s="3" t="inlineStr"/>
      <c r="B24" s="2" t="inlineStr">
        <is>
          <t>A channel at $60 CPL with a 20% inquiry-to-MQL rate and a 15% MQL-to-SQL rate costs $2,000 per SQL - a 33x multiplier. A channel at $300 CPL with 60% and 40% rates costs $1,250 per SQL - a 4x multiplier. The channel that looks five times dearer is 37% cheaper for what you actually sell.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9"/>
  <sheetViews>
    <sheetView workbookViewId="0">
      <pane ySplit="1" topLeftCell="A2" activePane="bottomLeft" state="frozen"/>
      <selection pane="bottomLeft" activeCell="A1" sqref="A1"/>
    </sheetView>
  </sheetViews>
  <sheetFormatPr baseColWidth="8" defaultRowHeight="15"/>
  <cols>
    <col width="30" customWidth="1" min="1" max="1"/>
    <col width="16" customWidth="1" min="2" max="2"/>
    <col width="12" customWidth="1" min="3" max="3"/>
    <col width="16" customWidth="1" min="4" max="4"/>
    <col width="14" customWidth="1" min="5" max="5"/>
    <col width="15" customWidth="1" min="6" max="6"/>
    <col width="14" customWidth="1" min="7" max="7"/>
    <col width="22" customWidth="1" min="8" max="8"/>
    <col width="18" customWidth="1" min="9" max="9"/>
    <col width="14" customWidth="1" min="10" max="10"/>
  </cols>
  <sheetData>
    <row r="1">
      <c r="A1" s="4" t="inlineStr">
        <is>
          <t>Channel</t>
        </is>
      </c>
      <c r="B1" s="4" t="inlineStr">
        <is>
          <t>Spend (optional)</t>
        </is>
      </c>
      <c r="C1" s="4" t="inlineStr">
        <is>
          <t>Your CPL</t>
        </is>
      </c>
      <c r="D1" s="4" t="inlineStr">
        <is>
          <t>Inquiry to MQL %</t>
        </is>
      </c>
      <c r="E1" s="4" t="inlineStr">
        <is>
          <t>MQL to SQL %</t>
        </is>
      </c>
      <c r="F1" s="4" t="inlineStr">
        <is>
          <t>Cost per MQL</t>
        </is>
      </c>
      <c r="G1" s="4" t="inlineStr">
        <is>
          <t>Cost per SQL</t>
        </is>
      </c>
      <c r="H1" s="4" t="inlineStr">
        <is>
          <t>CPL to CPSQL multiplier</t>
        </is>
      </c>
      <c r="I1" s="4" t="inlineStr">
        <is>
          <t>Rank by cost per SQL</t>
        </is>
      </c>
      <c r="J1" s="4" t="inlineStr">
        <is>
          <t>Rank by CPL</t>
        </is>
      </c>
    </row>
    <row r="2">
      <c r="A2" s="5" t="inlineStr">
        <is>
          <t>Google Search Ads</t>
        </is>
      </c>
      <c r="B2" s="6" t="n"/>
      <c r="C2" s="7" t="n">
        <v>60</v>
      </c>
      <c r="D2" s="8" t="n">
        <v>0.2</v>
      </c>
      <c r="E2" s="8" t="n">
        <v>0.15</v>
      </c>
      <c r="F2" s="6">
        <f>IF(OR($C2="",$D2=""),"",$C2/$D2)</f>
        <v/>
      </c>
      <c r="G2" s="6">
        <f>IF(OR($C2="",$D2="",$E2=""),"",$C2/($D2*$E2))</f>
        <v/>
      </c>
      <c r="H2" s="9">
        <f>IF($G2="","",$G2/$C2)</f>
        <v/>
      </c>
      <c r="I2" s="5">
        <f>IF($G2="","",RANK($G2,$G$2:$G$14,1))</f>
        <v/>
      </c>
      <c r="J2" s="5">
        <f>IF($C2="","",RANK($C2,$C$2:$C$14,1))</f>
        <v/>
      </c>
    </row>
    <row r="3">
      <c r="A3" s="5" t="inlineStr">
        <is>
          <t>LinkedIn Ads</t>
        </is>
      </c>
      <c r="B3" s="6" t="n"/>
      <c r="C3" s="7" t="n"/>
      <c r="D3" s="8" t="n"/>
      <c r="E3" s="8" t="n"/>
      <c r="F3" s="6">
        <f>IF(OR($C3="",$D3=""),"",$C3/$D3)</f>
        <v/>
      </c>
      <c r="G3" s="6">
        <f>IF(OR($C3="",$D3="",$E3=""),"",$C3/($D3*$E3))</f>
        <v/>
      </c>
      <c r="H3" s="9">
        <f>IF($G3="","",$G3/$C3)</f>
        <v/>
      </c>
      <c r="I3" s="5">
        <f>IF($G3="","",RANK($G3,$G$2:$G$14,1))</f>
        <v/>
      </c>
      <c r="J3" s="5">
        <f>IF($C3="","",RANK($C3,$C$2:$C$14,1))</f>
        <v/>
      </c>
    </row>
    <row r="4">
      <c r="A4" s="5" t="inlineStr">
        <is>
          <t>Meta Ads (B2B retargeting)</t>
        </is>
      </c>
      <c r="B4" s="6" t="n"/>
      <c r="C4" s="7" t="n"/>
      <c r="D4" s="8" t="n"/>
      <c r="E4" s="8" t="n"/>
      <c r="F4" s="6">
        <f>IF(OR($C4="",$D4=""),"",$C4/$D4)</f>
        <v/>
      </c>
      <c r="G4" s="6">
        <f>IF(OR($C4="",$D4="",$E4=""),"",$C4/($D4*$E4))</f>
        <v/>
      </c>
      <c r="H4" s="9">
        <f>IF($G4="","",$G4/$C4)</f>
        <v/>
      </c>
      <c r="I4" s="5">
        <f>IF($G4="","",RANK($G4,$G$2:$G$14,1))</f>
        <v/>
      </c>
      <c r="J4" s="5">
        <f>IF($C4="","",RANK($C4,$C$2:$C$14,1))</f>
        <v/>
      </c>
    </row>
    <row r="5">
      <c r="A5" s="5" t="inlineStr">
        <is>
          <t>Content / SEO</t>
        </is>
      </c>
      <c r="B5" s="6" t="n"/>
      <c r="C5" s="7" t="n"/>
      <c r="D5" s="8" t="n"/>
      <c r="E5" s="8" t="n"/>
      <c r="F5" s="6">
        <f>IF(OR($C5="",$D5=""),"",$C5/$D5)</f>
        <v/>
      </c>
      <c r="G5" s="6">
        <f>IF(OR($C5="",$D5="",$E5=""),"",$C5/($D5*$E5))</f>
        <v/>
      </c>
      <c r="H5" s="9">
        <f>IF($G5="","",$G5/$C5)</f>
        <v/>
      </c>
      <c r="I5" s="5">
        <f>IF($G5="","",RANK($G5,$G$2:$G$14,1))</f>
        <v/>
      </c>
      <c r="J5" s="5">
        <f>IF($C5="","",RANK($C5,$C$2:$C$14,1))</f>
        <v/>
      </c>
    </row>
    <row r="6">
      <c r="A6" s="5" t="inlineStr">
        <is>
          <t>Organic social</t>
        </is>
      </c>
      <c r="B6" s="6" t="n"/>
      <c r="C6" s="7" t="n"/>
      <c r="D6" s="8" t="n"/>
      <c r="E6" s="8" t="n"/>
      <c r="F6" s="6">
        <f>IF(OR($C6="",$D6=""),"",$C6/$D6)</f>
        <v/>
      </c>
      <c r="G6" s="6">
        <f>IF(OR($C6="",$D6="",$E6=""),"",$C6/($D6*$E6))</f>
        <v/>
      </c>
      <c r="H6" s="9">
        <f>IF($G6="","",$G6/$C6)</f>
        <v/>
      </c>
      <c r="I6" s="5">
        <f>IF($G6="","",RANK($G6,$G$2:$G$14,1))</f>
        <v/>
      </c>
      <c r="J6" s="5">
        <f>IF($C6="","",RANK($C6,$C$2:$C$14,1))</f>
        <v/>
      </c>
    </row>
    <row r="7">
      <c r="A7" s="5" t="inlineStr">
        <is>
          <t>Webinars</t>
        </is>
      </c>
      <c r="B7" s="6" t="n"/>
      <c r="C7" s="7" t="n"/>
      <c r="D7" s="8" t="n"/>
      <c r="E7" s="8" t="n"/>
      <c r="F7" s="6">
        <f>IF(OR($C7="",$D7=""),"",$C7/$D7)</f>
        <v/>
      </c>
      <c r="G7" s="6">
        <f>IF(OR($C7="",$D7="",$E7=""),"",$C7/($D7*$E7))</f>
        <v/>
      </c>
      <c r="H7" s="9">
        <f>IF($G7="","",$G7/$C7)</f>
        <v/>
      </c>
      <c r="I7" s="5">
        <f>IF($G7="","",RANK($G7,$G$2:$G$14,1))</f>
        <v/>
      </c>
      <c r="J7" s="5">
        <f>IF($C7="","",RANK($C7,$C$2:$C$14,1))</f>
        <v/>
      </c>
    </row>
    <row r="8">
      <c r="A8" s="5" t="inlineStr">
        <is>
          <t>Virtual events</t>
        </is>
      </c>
      <c r="B8" s="6" t="n"/>
      <c r="C8" s="7" t="n"/>
      <c r="D8" s="8" t="n"/>
      <c r="E8" s="8" t="n"/>
      <c r="F8" s="6">
        <f>IF(OR($C8="",$D8=""),"",$C8/$D8)</f>
        <v/>
      </c>
      <c r="G8" s="6">
        <f>IF(OR($C8="",$D8="",$E8=""),"",$C8/($D8*$E8))</f>
        <v/>
      </c>
      <c r="H8" s="9">
        <f>IF($G8="","",$G8/$C8)</f>
        <v/>
      </c>
      <c r="I8" s="5">
        <f>IF($G8="","",RANK($G8,$G$2:$G$14,1))</f>
        <v/>
      </c>
      <c r="J8" s="5">
        <f>IF($C8="","",RANK($C8,$C$2:$C$14,1))</f>
        <v/>
      </c>
    </row>
    <row r="9">
      <c r="A9" s="5" t="inlineStr">
        <is>
          <t>In-person events / tradeshows</t>
        </is>
      </c>
      <c r="B9" s="6" t="n"/>
      <c r="C9" s="7" t="n"/>
      <c r="D9" s="8" t="n"/>
      <c r="E9" s="8" t="n"/>
      <c r="F9" s="6">
        <f>IF(OR($C9="",$D9=""),"",$C9/$D9)</f>
        <v/>
      </c>
      <c r="G9" s="6">
        <f>IF(OR($C9="",$D9="",$E9=""),"",$C9/($D9*$E9))</f>
        <v/>
      </c>
      <c r="H9" s="9">
        <f>IF($G9="","",$G9/$C9)</f>
        <v/>
      </c>
      <c r="I9" s="5">
        <f>IF($G9="","",RANK($G9,$G$2:$G$14,1))</f>
        <v/>
      </c>
      <c r="J9" s="5">
        <f>IF($C9="","",RANK($C9,$C$2:$C$14,1))</f>
        <v/>
      </c>
    </row>
    <row r="10">
      <c r="A10" s="5" t="inlineStr">
        <is>
          <t>ABM 1:many</t>
        </is>
      </c>
      <c r="B10" s="6" t="n"/>
      <c r="C10" s="7" t="n"/>
      <c r="D10" s="8" t="n"/>
      <c r="E10" s="8" t="n"/>
      <c r="F10" s="6">
        <f>IF(OR($C10="",$D10=""),"",$C10/$D10)</f>
        <v/>
      </c>
      <c r="G10" s="6">
        <f>IF(OR($C10="",$D10="",$E10=""),"",$C10/($D10*$E10))</f>
        <v/>
      </c>
      <c r="H10" s="9">
        <f>IF($G10="","",$G10/$C10)</f>
        <v/>
      </c>
      <c r="I10" s="5">
        <f>IF($G10="","",RANK($G10,$G$2:$G$14,1))</f>
        <v/>
      </c>
      <c r="J10" s="5">
        <f>IF($C10="","",RANK($C10,$C$2:$C$14,1))</f>
        <v/>
      </c>
    </row>
    <row r="11">
      <c r="A11" s="5" t="inlineStr">
        <is>
          <t>ABM 1:1 enterprise</t>
        </is>
      </c>
      <c r="B11" s="6" t="n"/>
      <c r="C11" s="7" t="n"/>
      <c r="D11" s="8" t="n"/>
      <c r="E11" s="8" t="n"/>
      <c r="F11" s="6">
        <f>IF(OR($C11="",$D11=""),"",$C11/$D11)</f>
        <v/>
      </c>
      <c r="G11" s="6">
        <f>IF(OR($C11="",$D11="",$E11=""),"",$C11/($D11*$E11))</f>
        <v/>
      </c>
      <c r="H11" s="9">
        <f>IF($G11="","",$G11/$C11)</f>
        <v/>
      </c>
      <c r="I11" s="5">
        <f>IF($G11="","",RANK($G11,$G$2:$G$14,1))</f>
        <v/>
      </c>
      <c r="J11" s="5">
        <f>IF($C11="","",RANK($C11,$C$2:$C$14,1))</f>
        <v/>
      </c>
    </row>
    <row r="12">
      <c r="A12" s="5" t="inlineStr">
        <is>
          <t>SDR cold outbound</t>
        </is>
      </c>
      <c r="B12" s="6" t="n"/>
      <c r="C12" s="7" t="n"/>
      <c r="D12" s="8" t="n"/>
      <c r="E12" s="8" t="n"/>
      <c r="F12" s="6">
        <f>IF(OR($C12="",$D12=""),"",$C12/$D12)</f>
        <v/>
      </c>
      <c r="G12" s="6">
        <f>IF(OR($C12="",$D12="",$E12=""),"",$C12/($D12*$E12))</f>
        <v/>
      </c>
      <c r="H12" s="9">
        <f>IF($G12="","",$G12/$C12)</f>
        <v/>
      </c>
      <c r="I12" s="5">
        <f>IF($G12="","",RANK($G12,$G$2:$G$14,1))</f>
        <v/>
      </c>
      <c r="J12" s="5">
        <f>IF($C12="","",RANK($C12,$C$2:$C$14,1))</f>
        <v/>
      </c>
    </row>
    <row r="13">
      <c r="A13" s="5" t="inlineStr">
        <is>
          <t>Partner / referral</t>
        </is>
      </c>
      <c r="B13" s="6" t="n"/>
      <c r="C13" s="7" t="n"/>
      <c r="D13" s="8" t="n"/>
      <c r="E13" s="8" t="n"/>
      <c r="F13" s="6">
        <f>IF(OR($C13="",$D13=""),"",$C13/$D13)</f>
        <v/>
      </c>
      <c r="G13" s="6">
        <f>IF(OR($C13="",$D13="",$E13=""),"",$C13/($D13*$E13))</f>
        <v/>
      </c>
      <c r="H13" s="9">
        <f>IF($G13="","",$G13/$C13)</f>
        <v/>
      </c>
      <c r="I13" s="5">
        <f>IF($G13="","",RANK($G13,$G$2:$G$14,1))</f>
        <v/>
      </c>
      <c r="J13" s="5">
        <f>IF($C13="","",RANK($C13,$C$2:$C$14,1))</f>
        <v/>
      </c>
    </row>
    <row r="14">
      <c r="A14" s="5" t="inlineStr">
        <is>
          <t>Customer referral</t>
        </is>
      </c>
      <c r="B14" s="6" t="n"/>
      <c r="C14" s="7" t="n"/>
      <c r="D14" s="8" t="n"/>
      <c r="E14" s="8" t="n"/>
      <c r="F14" s="6">
        <f>IF(OR($C14="",$D14=""),"",$C14/$D14)</f>
        <v/>
      </c>
      <c r="G14" s="6">
        <f>IF(OR($C14="",$D14="",$E14=""),"",$C14/($D14*$E14))</f>
        <v/>
      </c>
      <c r="H14" s="9">
        <f>IF($G14="","",$G14/$C14)</f>
        <v/>
      </c>
      <c r="I14" s="5">
        <f>IF($G14="","",RANK($G14,$G$2:$G$14,1))</f>
        <v/>
      </c>
      <c r="J14" s="5">
        <f>IF($C14="","",RANK($C14,$C$2:$C$14,1))</f>
        <v/>
      </c>
    </row>
    <row r="16">
      <c r="A16" s="10" t="inlineStr">
        <is>
          <t>Gold cells are inputs. Everything else is calculated.</t>
        </is>
      </c>
    </row>
    <row r="17">
      <c r="A17" t="inlineStr">
        <is>
          <t>Row 2 is pre-filled with the worked example from the README. Overwrite it with your own figures.</t>
        </is>
      </c>
    </row>
    <row r="18">
      <c r="A18" t="inlineStr">
        <is>
          <t>Use each channel's own qualification rates. A blended company average defeats the purpose of the model.</t>
        </is>
      </c>
    </row>
    <row r="19">
      <c r="A19" t="inlineStr">
        <is>
          <t>Leave a row blank if you do not run that channel - blanks are ignored by the ranking.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3" topLeftCell="A4" activePane="bottomLeft" state="frozen"/>
      <selection pane="bottomLeft" activeCell="A1" sqref="A1"/>
    </sheetView>
  </sheetViews>
  <sheetFormatPr baseColWidth="8" defaultRowHeight="15"/>
  <cols>
    <col width="8" customWidth="1" min="1" max="1"/>
    <col width="44" customWidth="1" min="2" max="2"/>
    <col width="18" customWidth="1" min="3" max="3"/>
    <col width="78" customWidth="1" min="4" max="4"/>
  </cols>
  <sheetData>
    <row r="1">
      <c r="A1" t="inlineStr">
        <is>
          <t>Use this sheet to put a published benchmark on your own denominator before you compare yourself with it.</t>
        </is>
      </c>
      <c r="B1" t="inlineStr"/>
      <c r="C1" t="inlineStr"/>
      <c r="D1" t="inlineStr"/>
    </row>
    <row r="2">
      <c r="A2" t="inlineStr"/>
      <c r="B2" t="inlineStr"/>
      <c r="C2" t="inlineStr"/>
      <c r="D2" t="inlineStr"/>
    </row>
    <row r="3">
      <c r="A3" s="4" t="inlineStr">
        <is>
          <t>Step</t>
        </is>
      </c>
      <c r="B3" s="4" t="inlineStr">
        <is>
          <t>Input</t>
        </is>
      </c>
      <c r="C3" s="4" t="inlineStr">
        <is>
          <t>Value</t>
        </is>
      </c>
      <c r="D3" s="4" t="inlineStr">
        <is>
          <t>Notes</t>
        </is>
      </c>
    </row>
    <row r="4">
      <c r="A4" s="5" t="inlineStr">
        <is>
          <t>1</t>
        </is>
      </c>
      <c r="B4" s="5" t="inlineStr">
        <is>
          <t>Published figure you want to compare with</t>
        </is>
      </c>
      <c r="C4" s="7" t="n">
        <v>237</v>
      </c>
      <c r="D4" s="5" t="inlineStr">
        <is>
          <t>Example: First Page Sage's blended B2B SaaS CPL. Check its row in the companion ledger first.</t>
        </is>
      </c>
    </row>
    <row r="5">
      <c r="A5" s="5" t="inlineStr">
        <is>
          <t>2</t>
        </is>
      </c>
      <c r="B5" s="5" t="inlineStr">
        <is>
          <t>What stage does that figure count?</t>
        </is>
      </c>
      <c r="C5" s="11" t="inlineStr">
        <is>
          <t>Raw inquiry</t>
        </is>
      </c>
      <c r="D5" s="5" t="inlineStr">
        <is>
          <t>One of: Raw inquiry / MQL / SAL / SQL / Booked meeting. If the source does not say, it is not comparable - stop here.</t>
        </is>
      </c>
    </row>
    <row r="6">
      <c r="A6" s="5" t="inlineStr">
        <is>
          <t>3</t>
        </is>
      </c>
      <c r="B6" s="5" t="inlineStr">
        <is>
          <t>Your inquiry to MQL rate</t>
        </is>
      </c>
      <c r="C6" s="8" t="n">
        <v>0.2</v>
      </c>
      <c r="D6" s="5" t="inlineStr">
        <is>
          <t>From your CRM.</t>
        </is>
      </c>
    </row>
    <row r="7">
      <c r="A7" s="5" t="inlineStr">
        <is>
          <t>4</t>
        </is>
      </c>
      <c r="B7" s="5" t="inlineStr">
        <is>
          <t>Your MQL to SQL rate</t>
        </is>
      </c>
      <c r="C7" s="8" t="n">
        <v>0.15</v>
      </c>
      <c r="D7" s="5" t="inlineStr">
        <is>
          <t>From your CRM.</t>
        </is>
      </c>
    </row>
    <row r="8">
      <c r="A8" s="5" t="inlineStr">
        <is>
          <t>5</t>
        </is>
      </c>
      <c r="B8" s="5" t="inlineStr">
        <is>
          <t>That figure expressed as cost per SQL</t>
        </is>
      </c>
      <c r="C8" s="7">
        <f>IF(C5="Raw inquiry",C4/(C6*C7),IF(C5="MQL",C4/C7,C4))</f>
        <v/>
      </c>
      <c r="D8" s="5" t="inlineStr">
        <is>
          <t>Only meaningful when step 2 is known.</t>
        </is>
      </c>
    </row>
    <row r="9">
      <c r="A9" s="5" t="inlineStr">
        <is>
          <t>6</t>
        </is>
      </c>
      <c r="B9" s="5" t="inlineStr">
        <is>
          <t>Your own cost per SQL</t>
        </is>
      </c>
      <c r="C9" s="7">
        <f>IFERROR(Calculator!G2,"")</f>
        <v/>
      </c>
      <c r="D9" s="5" t="inlineStr">
        <is>
          <t>Pulled from row 2 of the Calculator sheet. Change the reference to compare a different channel.</t>
        </is>
      </c>
    </row>
    <row r="10">
      <c r="A10" s="5" t="inlineStr">
        <is>
          <t>7</t>
        </is>
      </c>
      <c r="B10" s="5" t="inlineStr">
        <is>
          <t>Difference</t>
        </is>
      </c>
      <c r="C10" s="7">
        <f>IFERROR(C9-C8,"")</f>
        <v/>
      </c>
      <c r="D10" s="5" t="inlineStr">
        <is>
          <t>Positive means you are dearer than the published figure once both are on the same denominator.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26" customWidth="1" min="1" max="1"/>
    <col width="62" customWidth="1" min="2" max="2"/>
    <col width="40" customWidth="1" min="3" max="3"/>
    <col width="62" customWidth="1" min="4" max="4"/>
  </cols>
  <sheetData>
    <row r="1">
      <c r="A1" s="4" t="inlineStr">
        <is>
          <t>Unit</t>
        </is>
      </c>
      <c r="B1" s="4" t="inlineStr">
        <is>
          <t>What it counts</t>
        </is>
      </c>
      <c r="C1" s="4" t="inlineStr">
        <is>
          <t>Who reports CPL against it</t>
        </is>
      </c>
      <c r="D1" s="4" t="inlineStr">
        <is>
          <t>Why it changes the number</t>
        </is>
      </c>
    </row>
    <row r="2">
      <c r="A2" s="5" t="inlineStr">
        <is>
          <t>Inquiry (raw lead)</t>
        </is>
      </c>
      <c r="B2" s="5" t="inlineStr">
        <is>
          <t>Any contact record created - a form fill, a content download, a list upload, a booth badge scan.</t>
        </is>
      </c>
      <c r="C2" s="5" t="inlineStr">
        <is>
          <t>First Page Sage, HubSpot's republication, most channel tables</t>
        </is>
      </c>
      <c r="D2" s="5" t="inlineStr">
        <is>
          <t>The largest denominator, so the smallest cost. Includes contacts no salesperson will ever work.</t>
        </is>
      </c>
    </row>
    <row r="3">
      <c r="A3" s="5" t="inlineStr">
        <is>
          <t>MQL</t>
        </is>
      </c>
      <c r="B3" s="5" t="inlineStr">
        <is>
          <t>An inquiry that passes a marketing scoring threshold. The threshold is set per company and is not comparable between companies.</t>
        </is>
      </c>
      <c r="C3" s="5" t="inlineStr">
        <is>
          <t>Mixed - many pages say 'lead' and mean this</t>
        </is>
      </c>
      <c r="D3" s="5" t="inlineStr">
        <is>
          <t>Removes a large share of inquiries, so the cost rises. The size of the rise depends entirely on how strict the local score is.</t>
        </is>
      </c>
    </row>
    <row r="4">
      <c r="A4" s="5" t="inlineStr">
        <is>
          <t>SAL</t>
        </is>
      </c>
      <c r="B4" s="5" t="inlineStr">
        <is>
          <t>An MQL that sales has formally accepted for work.</t>
        </is>
      </c>
      <c r="C4" s="5" t="inlineStr">
        <is>
          <t>Rarely reported as a cost basis</t>
        </is>
      </c>
      <c r="D4" s="5" t="inlineStr">
        <is>
          <t>Adds a human acceptance gate, so cost rises again and becomes sensitive to sales capacity.</t>
        </is>
      </c>
    </row>
    <row r="5">
      <c r="A5" s="5" t="inlineStr">
        <is>
          <t>SQL</t>
        </is>
      </c>
      <c r="B5" s="5" t="inlineStr">
        <is>
          <t>A lead sales has qualified as a real, worked opportunity candidate.</t>
        </is>
      </c>
      <c r="C5" s="5" t="inlineStr">
        <is>
          <t>Belkins states this explicitly (C07)</t>
        </is>
      </c>
      <c r="D5" s="5" t="inlineStr">
        <is>
          <t>The smallest denominator of the four, so the largest cost. A CPL quoted here can be several times a raw-inquiry CPL for the same spend.</t>
        </is>
      </c>
    </row>
    <row r="6">
      <c r="A6" s="5" t="inlineStr">
        <is>
          <t>Booked appointment / meeting</t>
        </is>
      </c>
      <c r="B6" s="5" t="inlineStr">
        <is>
          <t>A held meeting on the calendar.</t>
        </is>
      </c>
      <c r="C6" s="5" t="inlineStr">
        <is>
          <t>Appointment-setting agencies, often labelled 'cost per lead'</t>
        </is>
      </c>
      <c r="D6" s="5" t="inlineStr">
        <is>
          <t>Not a lead at all. Costs quoted on this basis are the highest in circulation and are routinely requoted as CPL.</t>
        </is>
      </c>
    </row>
    <row r="8">
      <c r="A8" s="10" t="inlineStr">
        <is>
          <t>Suggested citation</t>
        </is>
      </c>
      <c r="B8" t="inlineStr">
        <is>
          <t>IVRIS Tech, "B2B Cost Per Lead Benchmarks: Why the Published Figures Disagree by 100x", https://ivristech.com/b2b-cost-per-lead-benchmarks/, 6 August 2026.</t>
        </is>
      </c>
    </row>
    <row r="9">
      <c r="A9" s="10" t="inlineStr">
        <is>
          <t>Companion ledger</t>
        </is>
      </c>
      <c r="B9" t="inlineStr">
        <is>
          <t>ivris-b2b-cpl-denominator-ledger-v1.xlsx</t>
        </is>
      </c>
    </row>
    <row r="10">
      <c r="A10" s="10" t="inlineStr">
        <is>
          <t>Verified on</t>
        </is>
      </c>
      <c r="B10" t="inlineStr">
        <is>
          <t>2026-08-06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2026-08-05T21:31:12Z</dcterms:created>
  <dcterms:modified xsi:type="dcterms:W3CDTF">2026-08-05T21:31:12Z</dcterms:modified>
</cp:coreProperties>
</file>